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2025年强旺秋新建商品住房购房备案人员补贴测算统计表40%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<sst xmlns="http://schemas.openxmlformats.org/spreadsheetml/2006/main" count="526" uniqueCount="340">
  <si>
    <t>2025年强旺秋新建商品住房购房备案人员补贴测算统计表</t>
  </si>
  <si>
    <t>序号</t>
  </si>
  <si>
    <t>合同备案编号</t>
  </si>
  <si>
    <t>合同版本号</t>
  </si>
  <si>
    <t>出卖人</t>
  </si>
  <si>
    <t>买受人</t>
  </si>
  <si>
    <t>买受人身份证号</t>
  </si>
  <si>
    <t>联系电话</t>
  </si>
  <si>
    <t>卡号</t>
  </si>
  <si>
    <t>销售日期</t>
  </si>
  <si>
    <t>备案日期</t>
  </si>
  <si>
    <t>房屋坐落</t>
  </si>
  <si>
    <t>房屋属性</t>
  </si>
  <si>
    <t>面积（㎡）</t>
  </si>
  <si>
    <r>
      <rPr>
        <b/>
        <sz val="8"/>
        <color theme="1"/>
        <rFont val="宋体"/>
        <charset val="134"/>
        <scheme val="minor"/>
      </rPr>
      <t>单价(元/</t>
    </r>
    <r>
      <rPr>
        <b/>
        <sz val="8"/>
        <color indexed="8"/>
        <rFont val="宋体"/>
        <charset val="134"/>
      </rPr>
      <t>㎡</t>
    </r>
    <r>
      <rPr>
        <b/>
        <sz val="8"/>
        <color theme="1"/>
        <rFont val="宋体"/>
        <charset val="134"/>
        <scheme val="minor"/>
      </rPr>
      <t>)</t>
    </r>
  </si>
  <si>
    <t>金额(元)</t>
  </si>
  <si>
    <t>2025年文件补助金额（元）</t>
  </si>
  <si>
    <t>市、县两级60%</t>
  </si>
  <si>
    <t>垫付40%</t>
  </si>
  <si>
    <t>维修资金</t>
  </si>
  <si>
    <t>备注</t>
  </si>
  <si>
    <t>qwq2-0161</t>
  </si>
  <si>
    <t>GF-2014-0172</t>
  </si>
  <si>
    <t>西藏那曲强旺秋房地产开发有限公司</t>
  </si>
  <si>
    <t>珍措</t>
  </si>
  <si>
    <t>542421198805050820</t>
  </si>
  <si>
    <t>6213910600000375757</t>
  </si>
  <si>
    <t>2栋2单元5层2号</t>
  </si>
  <si>
    <t>住宅</t>
  </si>
  <si>
    <t>qwq2-0162</t>
  </si>
  <si>
    <t>达达</t>
  </si>
  <si>
    <t>542422198903140033</t>
  </si>
  <si>
    <t>6213910600000375799</t>
  </si>
  <si>
    <t>1栋4单元7层1号</t>
  </si>
  <si>
    <t>qwq2-0163</t>
  </si>
  <si>
    <t>次旦多吉</t>
  </si>
  <si>
    <t>542421198603020551</t>
  </si>
  <si>
    <t>6213910600000136126</t>
  </si>
  <si>
    <t>3栋4单元7层1号</t>
  </si>
  <si>
    <t>qwq2-0164</t>
  </si>
  <si>
    <t>嘎桑措姆</t>
  </si>
  <si>
    <t>542421197502260025</t>
  </si>
  <si>
    <t>6213910600000368430</t>
  </si>
  <si>
    <t>4栋3单元7层2号</t>
  </si>
  <si>
    <t>qwq2-0165</t>
  </si>
  <si>
    <t>尼珠</t>
  </si>
  <si>
    <t>542421199203110536</t>
  </si>
  <si>
    <t>6213910600000375831</t>
  </si>
  <si>
    <t>2栋1单元6层2号</t>
  </si>
  <si>
    <t>qwq2-0166</t>
  </si>
  <si>
    <t>德热措姆</t>
  </si>
  <si>
    <t>540602200103053226</t>
  </si>
  <si>
    <t>6213910600000375468</t>
  </si>
  <si>
    <t>2栋2单元7层1号</t>
  </si>
  <si>
    <t>qwq2-0167</t>
  </si>
  <si>
    <t>嘎玛土登</t>
  </si>
  <si>
    <t>542421200101110012</t>
  </si>
  <si>
    <t>6213910600600197700</t>
  </si>
  <si>
    <t>1栋1单元6层2号</t>
  </si>
  <si>
    <t>qwq2-0168</t>
  </si>
  <si>
    <t>娘嘎</t>
  </si>
  <si>
    <t>54242119860115058X</t>
  </si>
  <si>
    <t>6213910600000367978</t>
  </si>
  <si>
    <t>2栋3单元5层2号</t>
  </si>
  <si>
    <t>qwq2-0169</t>
  </si>
  <si>
    <t>贡久</t>
  </si>
  <si>
    <t>542421198402020723</t>
  </si>
  <si>
    <t>6213910600000367960</t>
  </si>
  <si>
    <t>1栋4单元5层2号</t>
  </si>
  <si>
    <t>qwq2-0170</t>
  </si>
  <si>
    <t>桑决卓玛</t>
  </si>
  <si>
    <t>542421199408040543</t>
  </si>
  <si>
    <t>6213910600000393966</t>
  </si>
  <si>
    <t>3栋1单元7层1号</t>
  </si>
  <si>
    <t>qwq2-0172</t>
  </si>
  <si>
    <t>亚西</t>
  </si>
  <si>
    <t>542421198508030065</t>
  </si>
  <si>
    <t>6213910600000375906</t>
  </si>
  <si>
    <t>1栋1单元7层2号</t>
  </si>
  <si>
    <t>qwq2-0173</t>
  </si>
  <si>
    <t>金美桑姆</t>
  </si>
  <si>
    <t>54242119790611004X</t>
  </si>
  <si>
    <t>6213910600000375880</t>
  </si>
  <si>
    <t>1栋4单元8层2号</t>
  </si>
  <si>
    <t>qwq2-0174</t>
  </si>
  <si>
    <t>琼央</t>
  </si>
  <si>
    <t>542421199001070521</t>
  </si>
  <si>
    <t>6213910600000367952</t>
  </si>
  <si>
    <t>2栋3单元9层1号</t>
  </si>
  <si>
    <t>qwq2-0175</t>
  </si>
  <si>
    <t>拉加</t>
  </si>
  <si>
    <t>54242119940128051X</t>
  </si>
  <si>
    <t>6213910600000374891</t>
  </si>
  <si>
    <t>2栋2单元3层1号</t>
  </si>
  <si>
    <t>qwq2-0176</t>
  </si>
  <si>
    <t>德庆伦珠</t>
  </si>
  <si>
    <t>542421200603230057</t>
  </si>
  <si>
    <t>6213910600000368182</t>
  </si>
  <si>
    <t>4栋2单元5层1号</t>
  </si>
  <si>
    <t>qwq2-0177</t>
  </si>
  <si>
    <t>斯秋</t>
  </si>
  <si>
    <t>542421198408040901</t>
  </si>
  <si>
    <t>6213910600000367937</t>
  </si>
  <si>
    <t>4栋2单元5层2号</t>
  </si>
  <si>
    <t>qwq2-0180</t>
  </si>
  <si>
    <t>扎西索朗</t>
  </si>
  <si>
    <t>542421198906120111</t>
  </si>
  <si>
    <t>6213910600000375773</t>
  </si>
  <si>
    <t>4栋2单元1层1号</t>
  </si>
  <si>
    <t>qwq2-0181</t>
  </si>
  <si>
    <t>益西绕吉</t>
  </si>
  <si>
    <t>542421200407080119</t>
  </si>
  <si>
    <t>6213910600000393271</t>
  </si>
  <si>
    <t>2栋1单元9层2号</t>
  </si>
  <si>
    <t>qwq2-0182</t>
  </si>
  <si>
    <t>次旺坚参</t>
  </si>
  <si>
    <t>542421199612150512</t>
  </si>
  <si>
    <t>6228233879320295774</t>
  </si>
  <si>
    <t>3栋2单元8层2号</t>
  </si>
  <si>
    <t>qwq2-0183</t>
  </si>
  <si>
    <t>达瓦</t>
  </si>
  <si>
    <t>54242119830101069X</t>
  </si>
  <si>
    <t>6213910600000375914</t>
  </si>
  <si>
    <t>2栋3单元3层2号</t>
  </si>
  <si>
    <t>qwq2-0184</t>
  </si>
  <si>
    <t>曲措</t>
  </si>
  <si>
    <t>542424199603100029</t>
  </si>
  <si>
    <t>6213910600000368513</t>
  </si>
  <si>
    <t>3栋1单元5层1号</t>
  </si>
  <si>
    <t>qwq2-0185</t>
  </si>
  <si>
    <t>同嘎洛桑</t>
  </si>
  <si>
    <t>542421200509130113</t>
  </si>
  <si>
    <t>6213910600000368612</t>
  </si>
  <si>
    <t>1栋4单元3层2号</t>
  </si>
  <si>
    <t>qwq2-0186</t>
  </si>
  <si>
    <t>金美扎巴</t>
  </si>
  <si>
    <t>542421198908230023</t>
  </si>
  <si>
    <t>6213910600000368521</t>
  </si>
  <si>
    <t>3栋1单元3层2号</t>
  </si>
  <si>
    <t>qwq2-0187</t>
  </si>
  <si>
    <t>同嘎</t>
  </si>
  <si>
    <t>542421199507102543</t>
  </si>
  <si>
    <t>6213910600000375898</t>
  </si>
  <si>
    <t>1栋4单元6层2号</t>
  </si>
  <si>
    <t>qwq2-0188</t>
  </si>
  <si>
    <t>木朗加措</t>
  </si>
  <si>
    <t>542421200012050011</t>
  </si>
  <si>
    <t>6228233879411736173</t>
  </si>
  <si>
    <t>1栋1单元9层2号</t>
  </si>
  <si>
    <t>qwq2-0189</t>
  </si>
  <si>
    <t>旦增伦珠</t>
  </si>
  <si>
    <t>542421200607070097</t>
  </si>
  <si>
    <t>6213910600000368596</t>
  </si>
  <si>
    <t>1栋1单元4层1号</t>
  </si>
  <si>
    <t>qwq2-0190</t>
  </si>
  <si>
    <t>珠赛</t>
  </si>
  <si>
    <t>542421198809070511</t>
  </si>
  <si>
    <t>6213910600000368570</t>
  </si>
  <si>
    <t>4栋1单元1层1号</t>
  </si>
  <si>
    <t>qwq2-0191</t>
  </si>
  <si>
    <t>强巴旺姆</t>
  </si>
  <si>
    <t>542421198910050566</t>
  </si>
  <si>
    <t>6213910600000375542</t>
  </si>
  <si>
    <t>4栋3单元2层2号</t>
  </si>
  <si>
    <t>qwq2-0192</t>
  </si>
  <si>
    <t>色措</t>
  </si>
  <si>
    <t>54242120000912004X</t>
  </si>
  <si>
    <t>6228233879273405578</t>
  </si>
  <si>
    <t>1栋3单元5层1号</t>
  </si>
  <si>
    <t>qwq2-0193</t>
  </si>
  <si>
    <t>嘎桑拉姆</t>
  </si>
  <si>
    <t>542421199508180527</t>
  </si>
  <si>
    <t>6213910600000375443</t>
  </si>
  <si>
    <t>1栋3单元4层2号</t>
  </si>
  <si>
    <t>qwq2-0194</t>
  </si>
  <si>
    <t>石曲卓玛</t>
  </si>
  <si>
    <t>542421199105140520</t>
  </si>
  <si>
    <t>6213910600000375427</t>
  </si>
  <si>
    <t>2栋3单元3层1号</t>
  </si>
  <si>
    <t>qwq2-0195</t>
  </si>
  <si>
    <t>德吉曲珍</t>
  </si>
  <si>
    <t>542421199605250523</t>
  </si>
  <si>
    <t>6213910600000375492</t>
  </si>
  <si>
    <t>4栋2单元3层2号</t>
  </si>
  <si>
    <t>qwq2-0196</t>
  </si>
  <si>
    <t>桑嘎次仁</t>
  </si>
  <si>
    <t>542421199007070602</t>
  </si>
  <si>
    <t>6213910600000368604</t>
  </si>
  <si>
    <t>2栋1单元7层1号</t>
  </si>
  <si>
    <t>qwq2-0197</t>
  </si>
  <si>
    <t>洛桑</t>
  </si>
  <si>
    <t>542421198301260517</t>
  </si>
  <si>
    <t>6213910600000375534</t>
  </si>
  <si>
    <t>1栋2单元3层1号</t>
  </si>
  <si>
    <t>qwq2-0198</t>
  </si>
  <si>
    <t>次仁顿珠</t>
  </si>
  <si>
    <t>542422199105010036</t>
  </si>
  <si>
    <t>6213910600000375419</t>
  </si>
  <si>
    <t>1栋2单元2层2号</t>
  </si>
  <si>
    <t>qwq2-0199</t>
  </si>
  <si>
    <t>色秋措姆</t>
  </si>
  <si>
    <t>54242119930804052X</t>
  </si>
  <si>
    <t>6213910600000374958</t>
  </si>
  <si>
    <t>2栋1单元3层1号</t>
  </si>
  <si>
    <t>qwq2-0200</t>
  </si>
  <si>
    <t>秋琼</t>
  </si>
  <si>
    <t>542421197702200019</t>
  </si>
  <si>
    <t>6213910600000341619</t>
  </si>
  <si>
    <t>1栋3单元3层1号</t>
  </si>
  <si>
    <t>qwq2-0201</t>
  </si>
  <si>
    <t>同嘎措姆</t>
  </si>
  <si>
    <t>54242119941204052X</t>
  </si>
  <si>
    <t>6213910600000375807</t>
  </si>
  <si>
    <t>3栋4单元6层2号</t>
  </si>
  <si>
    <t>qwq2-0202</t>
  </si>
  <si>
    <t>嘎玛曲措</t>
  </si>
  <si>
    <t>542421198808090609</t>
  </si>
  <si>
    <t>6213910600000374941</t>
  </si>
  <si>
    <t>1栋2单元5层2号</t>
  </si>
  <si>
    <t>qwq2-0203</t>
  </si>
  <si>
    <t>巴南</t>
  </si>
  <si>
    <t>542421200111010111</t>
  </si>
  <si>
    <t>6213910600000374982</t>
  </si>
  <si>
    <t>2栋3单元7层2号</t>
  </si>
  <si>
    <t>qwq2-0204</t>
  </si>
  <si>
    <t>次仁琼杂</t>
  </si>
  <si>
    <t>542429200210030012</t>
  </si>
  <si>
    <t>6213910600000374974</t>
  </si>
  <si>
    <t>2栋2单元5层1号</t>
  </si>
  <si>
    <t>qwq2-0205</t>
  </si>
  <si>
    <t>旦增加才</t>
  </si>
  <si>
    <t>542421200506040112</t>
  </si>
  <si>
    <t>6213910600000395144</t>
  </si>
  <si>
    <t>1栋2单元2层1号</t>
  </si>
  <si>
    <t>qwq2-0206</t>
  </si>
  <si>
    <t>索朗曲桑</t>
  </si>
  <si>
    <t>542421198907140544</t>
  </si>
  <si>
    <t>6213910600000351659</t>
  </si>
  <si>
    <t>3栋2单元6层1号</t>
  </si>
  <si>
    <t>qwq2-0207</t>
  </si>
  <si>
    <t>岗堆</t>
  </si>
  <si>
    <t>542421199010120551</t>
  </si>
  <si>
    <t>6213910600000375351</t>
  </si>
  <si>
    <t>3栋4单元5层2号</t>
  </si>
  <si>
    <t>qwq2-0209</t>
  </si>
  <si>
    <t>索朗白措</t>
  </si>
  <si>
    <t>542421199901180566</t>
  </si>
  <si>
    <t>6213910600000369925</t>
  </si>
  <si>
    <t>3栋2单元5层2号</t>
  </si>
  <si>
    <t>qwq2-0210</t>
  </si>
  <si>
    <t>扎西同旦</t>
  </si>
  <si>
    <t>542421199302160512</t>
  </si>
  <si>
    <t>6213910600000369594</t>
  </si>
  <si>
    <t>1栋1单元2层2号</t>
  </si>
  <si>
    <t>qwq2-0211</t>
  </si>
  <si>
    <t>索朗拉姆</t>
  </si>
  <si>
    <t>542424199907050024</t>
  </si>
  <si>
    <t>6213910600000377738</t>
  </si>
  <si>
    <t>1栋3单元6层1号</t>
  </si>
  <si>
    <t>qwq2-0212</t>
  </si>
  <si>
    <t>扎西土登</t>
  </si>
  <si>
    <t>542421199708090518</t>
  </si>
  <si>
    <t>6213910600000369644</t>
  </si>
  <si>
    <t>1栋3单元5层2号</t>
  </si>
  <si>
    <t>qwq2-0213</t>
  </si>
  <si>
    <t>白玛其美</t>
  </si>
  <si>
    <t>542421199106130551</t>
  </si>
  <si>
    <t>6213910600000380567</t>
  </si>
  <si>
    <t>1栋3单元7层2号</t>
  </si>
  <si>
    <t>qwq2-0214</t>
  </si>
  <si>
    <t>巴珍</t>
  </si>
  <si>
    <t>542424198803050084</t>
  </si>
  <si>
    <t>6213910600000376300</t>
  </si>
  <si>
    <t>4栋1单元3层1号</t>
  </si>
  <si>
    <t>qwq2-0215</t>
  </si>
  <si>
    <t>贡觉加才</t>
  </si>
  <si>
    <t>542421199704040679</t>
  </si>
  <si>
    <t>6213910600000380518</t>
  </si>
  <si>
    <t>1栋1单元7层1号</t>
  </si>
  <si>
    <t>qwq2-0216</t>
  </si>
  <si>
    <t xml:space="preserve"> 桑杰</t>
  </si>
  <si>
    <t>542421200201310011</t>
  </si>
  <si>
    <t>6213910600000313469</t>
  </si>
  <si>
    <t>2栋1单元8层2号</t>
  </si>
  <si>
    <t>qwq2-0217</t>
  </si>
  <si>
    <t>索珠巴措</t>
  </si>
  <si>
    <t>542421199001100540</t>
  </si>
  <si>
    <t>6213910600000380591</t>
  </si>
  <si>
    <t>4栋3单元3层2号</t>
  </si>
  <si>
    <t>qwq2-0218</t>
  </si>
  <si>
    <t>阿色</t>
  </si>
  <si>
    <t>542424199603080048</t>
  </si>
  <si>
    <t>6213910600000380799</t>
  </si>
  <si>
    <t>1栋2单元4层1号</t>
  </si>
  <si>
    <t>qwq2-0219</t>
  </si>
  <si>
    <t>扎西次旺</t>
  </si>
  <si>
    <t>542421198909090990</t>
  </si>
  <si>
    <t>6213910600000380690</t>
  </si>
  <si>
    <t>1栋3单元3层2号</t>
  </si>
  <si>
    <t>qwq2-0220</t>
  </si>
  <si>
    <t>次帕</t>
  </si>
  <si>
    <t>542421199510160517</t>
  </si>
  <si>
    <t>6213910600000384882</t>
  </si>
  <si>
    <t>1栋3单元2层1号</t>
  </si>
  <si>
    <t>qwq2-0221</t>
  </si>
  <si>
    <t>央达</t>
  </si>
  <si>
    <t>542424198204110014</t>
  </si>
  <si>
    <t>6213910600000380575</t>
  </si>
  <si>
    <t>3栋3单元2层2号</t>
  </si>
  <si>
    <t>qwq2-0222</t>
  </si>
  <si>
    <t>斯觉</t>
  </si>
  <si>
    <t>542421198201230521</t>
  </si>
  <si>
    <t>6213910600000384858</t>
  </si>
  <si>
    <t>1栋1单元3层2号</t>
  </si>
  <si>
    <t>qwq2-0224</t>
  </si>
  <si>
    <t>多吉玉珍</t>
  </si>
  <si>
    <t>542421200401030241</t>
  </si>
  <si>
    <t>6213910600000381151</t>
  </si>
  <si>
    <t>1栋4单元9层1号</t>
  </si>
  <si>
    <t>qwq2-0225</t>
  </si>
  <si>
    <t>白玛次塔</t>
  </si>
  <si>
    <t>542421199208270512</t>
  </si>
  <si>
    <t>6213910600000364090</t>
  </si>
  <si>
    <t>2025年7月8号</t>
  </si>
  <si>
    <t>3栋4单元5层1号</t>
  </si>
  <si>
    <t>qwq2-0226</t>
  </si>
  <si>
    <t>巴措拉姆</t>
  </si>
  <si>
    <t>542429200305011826</t>
  </si>
  <si>
    <t>6213910600000384908</t>
  </si>
  <si>
    <t>4栋3单元4层1号</t>
  </si>
  <si>
    <t>qwq2-0228</t>
  </si>
  <si>
    <t>桑旦次仁</t>
  </si>
  <si>
    <t>542421200603040130</t>
  </si>
  <si>
    <t>6213910600000382050</t>
  </si>
  <si>
    <t>2栋3单元4层1号</t>
  </si>
  <si>
    <t>qwq-0015</t>
  </si>
  <si>
    <t>欧嘎卓玛</t>
  </si>
  <si>
    <t>542421198305040044</t>
  </si>
  <si>
    <t>6228233879045371371</t>
  </si>
  <si>
    <t>4栋3号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</si>
</sst>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宋体"/>
      <charset val="134"/>
      <scheme val="minor"/>
    </font>
    <font>
      <sz val="6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rgb="FFFF000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1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31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31" fontId="6" fillId="4" borderId="3" xfId="0" applyNumberFormat="1" applyFont="1" applyFill="1" applyBorder="1" applyAlignment="1">
      <alignment horizontal="center" vertical="center" wrapText="1"/>
    </xf>
    <xf numFmtId="14" fontId="6" fillId="4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3" xfId="0" applyFont="1" applyFill="1" applyBorder="1" applyAlignment="1" quotePrefix="1">
      <alignment horizontal="center" vertical="center" wrapText="1"/>
    </xf>
    <xf numFmtId="0" fontId="6" fillId="3" borderId="3" xfId="0" applyFont="1" applyFill="1" applyBorder="1" applyAlignment="1" quotePrefix="1">
      <alignment horizontal="center" vertical="center" wrapText="1"/>
    </xf>
    <xf numFmtId="0" fontId="6" fillId="5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5"/>
  <sheetViews>
    <sheetView tabSelected="1" workbookViewId="0">
      <selection activeCell="B1" sqref="B1:T1"/>
    </sheetView>
  </sheetViews>
  <sheetFormatPr defaultColWidth="9" defaultRowHeight="14.4"/>
  <cols>
    <col min="1" max="1" width="5.5" customWidth="1"/>
    <col min="3" max="3" width="6.12962962962963" customWidth="1"/>
    <col min="5" max="5" width="6.62962962962963" customWidth="1"/>
    <col min="8" max="8" width="10.25" customWidth="1"/>
    <col min="9" max="9" width="12.3796296296296" customWidth="1"/>
    <col min="10" max="10" width="10.6296296296296" customWidth="1"/>
    <col min="11" max="11" width="9" customWidth="1"/>
    <col min="12" max="12" width="7.37962962962963" customWidth="1"/>
    <col min="13" max="17" width="8.25" customWidth="1"/>
    <col min="18" max="18" width="8.87962962962963" customWidth="1"/>
    <col min="19" max="19" width="8.25" customWidth="1"/>
  </cols>
  <sheetData>
    <row r="1" s="1" customFormat="1" ht="29" customHeight="1" spans="1:20">
      <c r="A1" s="4"/>
      <c r="B1" s="4" t="s">
        <v>0</v>
      </c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6"/>
    </row>
    <row r="2" s="1" customFormat="1" ht="45" customHeight="1" spans="1:2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10" t="s">
        <v>18</v>
      </c>
      <c r="S2" s="7" t="s">
        <v>19</v>
      </c>
      <c r="T2" s="7" t="s">
        <v>20</v>
      </c>
    </row>
    <row r="3" s="2" customFormat="1" spans="1:20">
      <c r="A3" s="11">
        <v>1</v>
      </c>
      <c r="B3" s="11" t="s">
        <v>21</v>
      </c>
      <c r="C3" s="11" t="s">
        <v>22</v>
      </c>
      <c r="D3" s="12" t="s">
        <v>23</v>
      </c>
      <c r="E3" s="11" t="s">
        <v>24</v>
      </c>
      <c r="F3" s="29" t="s">
        <v>25</v>
      </c>
      <c r="G3" s="11">
        <v>19208963580</v>
      </c>
      <c r="H3" s="29" t="s">
        <v>26</v>
      </c>
      <c r="I3" s="13">
        <v>45543</v>
      </c>
      <c r="J3" s="14">
        <v>45659</v>
      </c>
      <c r="K3" s="11" t="s">
        <v>27</v>
      </c>
      <c r="L3" s="11" t="s">
        <v>28</v>
      </c>
      <c r="M3" s="11">
        <v>84.18</v>
      </c>
      <c r="N3" s="11">
        <v>3980</v>
      </c>
      <c r="O3" s="11">
        <f>M3*N3</f>
        <v>335036.4</v>
      </c>
      <c r="P3" s="11">
        <f>O3*3%</f>
        <v>10051.092</v>
      </c>
      <c r="Q3" s="11">
        <f>P3*60%</f>
        <v>6030.6552</v>
      </c>
      <c r="R3" s="11">
        <f>P3-Q3</f>
        <v>4020.4368</v>
      </c>
      <c r="S3" s="11">
        <f>M3*5</f>
        <v>420.9</v>
      </c>
      <c r="T3" s="11"/>
    </row>
    <row r="4" s="2" customFormat="1" spans="1:20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="2" customFormat="1" spans="1:20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="2" customFormat="1" spans="1:20">
      <c r="A6" s="11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="2" customFormat="1" spans="1:20">
      <c r="A7" s="11">
        <v>2</v>
      </c>
      <c r="B7" s="11" t="s">
        <v>29</v>
      </c>
      <c r="C7" s="11" t="s">
        <v>22</v>
      </c>
      <c r="D7" s="12" t="s">
        <v>23</v>
      </c>
      <c r="E7" s="11" t="s">
        <v>30</v>
      </c>
      <c r="F7" s="29" t="s">
        <v>31</v>
      </c>
      <c r="G7" s="11">
        <v>17354561629</v>
      </c>
      <c r="H7" s="29" t="s">
        <v>32</v>
      </c>
      <c r="I7" s="13">
        <v>45609</v>
      </c>
      <c r="J7" s="14">
        <v>45659</v>
      </c>
      <c r="K7" s="11" t="s">
        <v>33</v>
      </c>
      <c r="L7" s="11" t="s">
        <v>28</v>
      </c>
      <c r="M7" s="11">
        <v>77.7</v>
      </c>
      <c r="N7" s="11">
        <v>3980</v>
      </c>
      <c r="O7" s="11">
        <f>M7*N7</f>
        <v>309246</v>
      </c>
      <c r="P7" s="11">
        <f>O7*3%</f>
        <v>9277.38</v>
      </c>
      <c r="Q7" s="11">
        <f>P7*60%</f>
        <v>5566.428</v>
      </c>
      <c r="R7" s="11">
        <f>P7-Q7</f>
        <v>3710.952</v>
      </c>
      <c r="S7" s="11">
        <f>M7*5</f>
        <v>388.5</v>
      </c>
      <c r="T7" s="11"/>
    </row>
    <row r="8" s="2" customFormat="1" spans="1:20">
      <c r="A8" s="11"/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="2" customFormat="1" spans="1:20">
      <c r="A9" s="11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="2" customFormat="1" spans="1:20">
      <c r="A10" s="11"/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="2" customFormat="1" spans="1:20">
      <c r="A11" s="11">
        <v>3</v>
      </c>
      <c r="B11" s="11" t="s">
        <v>34</v>
      </c>
      <c r="C11" s="11" t="s">
        <v>22</v>
      </c>
      <c r="D11" s="12" t="s">
        <v>23</v>
      </c>
      <c r="E11" s="11" t="s">
        <v>35</v>
      </c>
      <c r="F11" s="29" t="s">
        <v>36</v>
      </c>
      <c r="G11" s="11">
        <v>14728961179</v>
      </c>
      <c r="H11" s="29" t="s">
        <v>37</v>
      </c>
      <c r="I11" s="13">
        <v>45513</v>
      </c>
      <c r="J11" s="14">
        <v>45659</v>
      </c>
      <c r="K11" s="11" t="s">
        <v>38</v>
      </c>
      <c r="L11" s="11" t="s">
        <v>28</v>
      </c>
      <c r="M11" s="11">
        <v>93.43</v>
      </c>
      <c r="N11" s="11">
        <v>3980</v>
      </c>
      <c r="O11" s="11">
        <f>M11*N11</f>
        <v>371851.4</v>
      </c>
      <c r="P11" s="11">
        <f>O11*3%</f>
        <v>11155.542</v>
      </c>
      <c r="Q11" s="11">
        <f>P11*60%</f>
        <v>6693.3252</v>
      </c>
      <c r="R11" s="11">
        <f>P11-Q11</f>
        <v>4462.2168</v>
      </c>
      <c r="S11" s="11">
        <f>M11*5</f>
        <v>467.15</v>
      </c>
      <c r="T11" s="11"/>
    </row>
    <row r="12" s="2" customFormat="1" spans="1:20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="2" customFormat="1" spans="1:20">
      <c r="A13" s="11"/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="2" customFormat="1" spans="1:20">
      <c r="A14" s="11"/>
      <c r="B14" s="11"/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="2" customFormat="1" spans="1:20">
      <c r="A15" s="15">
        <v>4</v>
      </c>
      <c r="B15" s="15" t="s">
        <v>39</v>
      </c>
      <c r="C15" s="15" t="s">
        <v>22</v>
      </c>
      <c r="D15" s="16" t="s">
        <v>23</v>
      </c>
      <c r="E15" s="15" t="s">
        <v>40</v>
      </c>
      <c r="F15" s="30" t="s">
        <v>41</v>
      </c>
      <c r="G15" s="15">
        <v>13638969979</v>
      </c>
      <c r="H15" s="30" t="s">
        <v>42</v>
      </c>
      <c r="I15" s="17">
        <v>45543</v>
      </c>
      <c r="J15" s="18">
        <v>45659</v>
      </c>
      <c r="K15" s="15" t="s">
        <v>43</v>
      </c>
      <c r="L15" s="15" t="s">
        <v>28</v>
      </c>
      <c r="M15" s="15">
        <v>101.81</v>
      </c>
      <c r="N15" s="15">
        <v>3980</v>
      </c>
      <c r="O15" s="15">
        <f>M15*N15</f>
        <v>405203.8</v>
      </c>
      <c r="P15" s="15">
        <f>O15*3%</f>
        <v>12156.114</v>
      </c>
      <c r="Q15" s="11">
        <f>P15*60%</f>
        <v>7293.6684</v>
      </c>
      <c r="R15" s="11">
        <f>P15-Q15</f>
        <v>4862.4456</v>
      </c>
      <c r="S15" s="15">
        <f>M15*5</f>
        <v>509.05</v>
      </c>
      <c r="T15" s="15"/>
    </row>
    <row r="16" s="2" customFormat="1" spans="1:20">
      <c r="A16" s="15"/>
      <c r="B16" s="15"/>
      <c r="C16" s="15"/>
      <c r="D16" s="16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1"/>
      <c r="R16" s="11"/>
      <c r="S16" s="15"/>
      <c r="T16" s="15"/>
    </row>
    <row r="17" s="2" customFormat="1" spans="1:20">
      <c r="A17" s="15"/>
      <c r="B17" s="15"/>
      <c r="C17" s="15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1"/>
      <c r="R17" s="11"/>
      <c r="S17" s="15"/>
      <c r="T17" s="15"/>
    </row>
    <row r="18" s="2" customFormat="1" spans="1:20">
      <c r="A18" s="15"/>
      <c r="B18" s="15"/>
      <c r="C18" s="15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1"/>
      <c r="R18" s="11"/>
      <c r="S18" s="15"/>
      <c r="T18" s="15"/>
    </row>
    <row r="19" s="2" customFormat="1" spans="1:20">
      <c r="A19" s="11">
        <v>5</v>
      </c>
      <c r="B19" s="11" t="s">
        <v>44</v>
      </c>
      <c r="C19" s="11" t="s">
        <v>22</v>
      </c>
      <c r="D19" s="12" t="s">
        <v>23</v>
      </c>
      <c r="E19" s="11" t="s">
        <v>45</v>
      </c>
      <c r="F19" s="29" t="s">
        <v>46</v>
      </c>
      <c r="G19" s="11">
        <v>17888066638</v>
      </c>
      <c r="H19" s="29" t="s">
        <v>47</v>
      </c>
      <c r="I19" s="13">
        <v>45541</v>
      </c>
      <c r="J19" s="14">
        <v>45659</v>
      </c>
      <c r="K19" s="11" t="s">
        <v>48</v>
      </c>
      <c r="L19" s="11" t="s">
        <v>28</v>
      </c>
      <c r="M19" s="11">
        <v>84.18</v>
      </c>
      <c r="N19" s="11">
        <v>3980</v>
      </c>
      <c r="O19" s="11">
        <f>M19*N19</f>
        <v>335036.4</v>
      </c>
      <c r="P19" s="11">
        <f>O19*3%</f>
        <v>10051.092</v>
      </c>
      <c r="Q19" s="11">
        <f>P19*60%</f>
        <v>6030.6552</v>
      </c>
      <c r="R19" s="11">
        <f>P19-Q19</f>
        <v>4020.4368</v>
      </c>
      <c r="S19" s="11">
        <f>M19*5</f>
        <v>420.9</v>
      </c>
      <c r="T19" s="11"/>
    </row>
    <row r="20" s="2" customFormat="1" spans="1:20">
      <c r="A20" s="11"/>
      <c r="B20" s="11"/>
      <c r="C20" s="11"/>
      <c r="D20" s="1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="2" customFormat="1" spans="1:20">
      <c r="A21" s="11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="2" customFormat="1" spans="1:20">
      <c r="A22" s="11"/>
      <c r="B22" s="11"/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="2" customFormat="1" spans="1:20">
      <c r="A23" s="15">
        <v>6</v>
      </c>
      <c r="B23" s="15" t="s">
        <v>49</v>
      </c>
      <c r="C23" s="15" t="s">
        <v>22</v>
      </c>
      <c r="D23" s="16" t="s">
        <v>23</v>
      </c>
      <c r="E23" s="15" t="s">
        <v>50</v>
      </c>
      <c r="F23" s="30" t="s">
        <v>51</v>
      </c>
      <c r="G23" s="15">
        <v>13989061138</v>
      </c>
      <c r="H23" s="30" t="s">
        <v>52</v>
      </c>
      <c r="I23" s="17">
        <v>45541</v>
      </c>
      <c r="J23" s="18">
        <v>45659</v>
      </c>
      <c r="K23" s="15" t="s">
        <v>53</v>
      </c>
      <c r="L23" s="15" t="s">
        <v>28</v>
      </c>
      <c r="M23" s="15">
        <v>84.18</v>
      </c>
      <c r="N23" s="15">
        <v>3980</v>
      </c>
      <c r="O23" s="15">
        <f>M23*N23</f>
        <v>335036.4</v>
      </c>
      <c r="P23" s="15">
        <f>O23*3%</f>
        <v>10051.092</v>
      </c>
      <c r="Q23" s="15">
        <f>P23*60%</f>
        <v>6030.6552</v>
      </c>
      <c r="R23" s="11">
        <f>P23-Q23</f>
        <v>4020.4368</v>
      </c>
      <c r="S23" s="15">
        <f>M23*5</f>
        <v>420.9</v>
      </c>
      <c r="T23" s="15"/>
    </row>
    <row r="24" s="2" customFormat="1" spans="1:20">
      <c r="A24" s="15"/>
      <c r="B24" s="15"/>
      <c r="C24" s="15"/>
      <c r="D24" s="16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1"/>
      <c r="S24" s="15"/>
      <c r="T24" s="15"/>
    </row>
    <row r="25" s="2" customFormat="1" spans="1:20">
      <c r="A25" s="15"/>
      <c r="B25" s="15"/>
      <c r="C25" s="15"/>
      <c r="D25" s="16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1"/>
      <c r="S25" s="15"/>
      <c r="T25" s="15"/>
    </row>
    <row r="26" s="2" customFormat="1" spans="1:20">
      <c r="A26" s="15"/>
      <c r="B26" s="15"/>
      <c r="C26" s="15"/>
      <c r="D26" s="16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1"/>
      <c r="S26" s="15"/>
      <c r="T26" s="15"/>
    </row>
    <row r="27" s="2" customFormat="1" spans="1:20">
      <c r="A27" s="11">
        <v>7</v>
      </c>
      <c r="B27" s="11" t="s">
        <v>54</v>
      </c>
      <c r="C27" s="11" t="s">
        <v>22</v>
      </c>
      <c r="D27" s="12" t="s">
        <v>23</v>
      </c>
      <c r="E27" s="11" t="s">
        <v>55</v>
      </c>
      <c r="F27" s="29" t="s">
        <v>56</v>
      </c>
      <c r="G27" s="11">
        <v>17888060808</v>
      </c>
      <c r="H27" s="29" t="s">
        <v>57</v>
      </c>
      <c r="I27" s="13">
        <v>45540</v>
      </c>
      <c r="J27" s="14">
        <v>45659</v>
      </c>
      <c r="K27" s="11" t="s">
        <v>58</v>
      </c>
      <c r="L27" s="11" t="s">
        <v>28</v>
      </c>
      <c r="M27" s="11">
        <v>77.7</v>
      </c>
      <c r="N27" s="11">
        <v>3980</v>
      </c>
      <c r="O27" s="11">
        <f>M27*N27</f>
        <v>309246</v>
      </c>
      <c r="P27" s="11">
        <f>O27*3%</f>
        <v>9277.38</v>
      </c>
      <c r="Q27" s="11">
        <f>P27*60%</f>
        <v>5566.428</v>
      </c>
      <c r="R27" s="11">
        <f>P27-Q27</f>
        <v>3710.952</v>
      </c>
      <c r="S27" s="11">
        <f>M27*5</f>
        <v>388.5</v>
      </c>
      <c r="T27" s="11"/>
    </row>
    <row r="28" s="2" customFormat="1" spans="1:20">
      <c r="A28" s="11"/>
      <c r="B28" s="11"/>
      <c r="C28" s="11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="2" customFormat="1" spans="1:20">
      <c r="A29" s="11"/>
      <c r="B29" s="11"/>
      <c r="C29" s="11"/>
      <c r="D29" s="1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="2" customFormat="1" spans="1:20">
      <c r="A30" s="11"/>
      <c r="B30" s="11"/>
      <c r="C30" s="11"/>
      <c r="D30" s="12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="2" customFormat="1" spans="1:20">
      <c r="A31" s="11">
        <v>8</v>
      </c>
      <c r="B31" s="11" t="s">
        <v>59</v>
      </c>
      <c r="C31" s="11" t="s">
        <v>22</v>
      </c>
      <c r="D31" s="12" t="s">
        <v>23</v>
      </c>
      <c r="E31" s="19" t="s">
        <v>60</v>
      </c>
      <c r="F31" s="11" t="s">
        <v>61</v>
      </c>
      <c r="G31" s="11">
        <v>13648968212</v>
      </c>
      <c r="H31" s="29" t="s">
        <v>62</v>
      </c>
      <c r="I31" s="13">
        <v>45541</v>
      </c>
      <c r="J31" s="14">
        <v>45659</v>
      </c>
      <c r="K31" s="11" t="s">
        <v>63</v>
      </c>
      <c r="L31" s="11" t="s">
        <v>28</v>
      </c>
      <c r="M31" s="11">
        <v>84.75</v>
      </c>
      <c r="N31" s="11">
        <v>3980</v>
      </c>
      <c r="O31" s="11">
        <f>M31*N31</f>
        <v>337305</v>
      </c>
      <c r="P31" s="11">
        <f>O31*3%</f>
        <v>10119.15</v>
      </c>
      <c r="Q31" s="11">
        <f>P31*60%</f>
        <v>6071.49</v>
      </c>
      <c r="R31" s="11">
        <f>P31-Q31</f>
        <v>4047.66</v>
      </c>
      <c r="S31" s="11">
        <f>M31*5</f>
        <v>423.75</v>
      </c>
      <c r="T31" s="11"/>
    </row>
    <row r="32" s="2" customFormat="1" spans="1:20">
      <c r="A32" s="11"/>
      <c r="B32" s="11"/>
      <c r="C32" s="11"/>
      <c r="D32" s="12"/>
      <c r="E32" s="19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="2" customFormat="1" spans="1:20">
      <c r="A33" s="11"/>
      <c r="B33" s="11"/>
      <c r="C33" s="11"/>
      <c r="D33" s="12"/>
      <c r="E33" s="19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="2" customFormat="1" spans="1:20">
      <c r="A34" s="11"/>
      <c r="B34" s="11"/>
      <c r="C34" s="11"/>
      <c r="D34" s="12"/>
      <c r="E34" s="19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="2" customFormat="1" ht="31" hidden="1" customHeight="1" spans="1:20">
      <c r="A35" s="11">
        <v>9</v>
      </c>
      <c r="B35" s="11" t="s">
        <v>64</v>
      </c>
      <c r="C35" s="11" t="s">
        <v>22</v>
      </c>
      <c r="D35" s="12" t="s">
        <v>23</v>
      </c>
      <c r="E35" s="11" t="s">
        <v>65</v>
      </c>
      <c r="F35" s="29" t="s">
        <v>66</v>
      </c>
      <c r="G35" s="11">
        <v>17354567371</v>
      </c>
      <c r="H35" s="29" t="s">
        <v>67</v>
      </c>
      <c r="I35" s="13">
        <v>45540</v>
      </c>
      <c r="J35" s="14">
        <v>45659</v>
      </c>
      <c r="K35" s="11" t="s">
        <v>68</v>
      </c>
      <c r="L35" s="11" t="s">
        <v>28</v>
      </c>
      <c r="M35" s="11">
        <v>86.29</v>
      </c>
      <c r="N35" s="11">
        <v>3980</v>
      </c>
      <c r="O35" s="11">
        <f>M35*N35</f>
        <v>343434.2</v>
      </c>
      <c r="P35" s="11">
        <f>O35*3%</f>
        <v>10303.026</v>
      </c>
      <c r="Q35" s="11">
        <f>P35*60%</f>
        <v>6181.8156</v>
      </c>
      <c r="R35" s="11">
        <f>P35-Q35</f>
        <v>4121.2104</v>
      </c>
      <c r="S35" s="11">
        <f>M35*5</f>
        <v>431.45</v>
      </c>
      <c r="T35" s="11"/>
    </row>
    <row r="36" s="2" customFormat="1" ht="31" hidden="1" customHeight="1" spans="1:20">
      <c r="A36" s="11"/>
      <c r="B36" s="11"/>
      <c r="C36" s="11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="2" customFormat="1" ht="31" hidden="1" customHeight="1" spans="1:20">
      <c r="A37" s="11"/>
      <c r="B37" s="11"/>
      <c r="C37" s="11"/>
      <c r="D37" s="12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="2" customFormat="1" ht="31" hidden="1" customHeight="1" spans="1:20">
      <c r="A38" s="11"/>
      <c r="B38" s="11"/>
      <c r="C38" s="11"/>
      <c r="D38" s="12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="2" customFormat="1" spans="1:20">
      <c r="A39" s="15">
        <v>10</v>
      </c>
      <c r="B39" s="15" t="s">
        <v>69</v>
      </c>
      <c r="C39" s="15" t="s">
        <v>22</v>
      </c>
      <c r="D39" s="16" t="s">
        <v>23</v>
      </c>
      <c r="E39" s="15" t="s">
        <v>70</v>
      </c>
      <c r="F39" s="30" t="s">
        <v>71</v>
      </c>
      <c r="G39" s="15">
        <v>13618966689</v>
      </c>
      <c r="H39" s="30" t="s">
        <v>72</v>
      </c>
      <c r="I39" s="17">
        <v>45506</v>
      </c>
      <c r="J39" s="18">
        <v>45659</v>
      </c>
      <c r="K39" s="15" t="s">
        <v>73</v>
      </c>
      <c r="L39" s="15" t="s">
        <v>28</v>
      </c>
      <c r="M39" s="15">
        <v>93.91</v>
      </c>
      <c r="N39" s="15">
        <v>3980</v>
      </c>
      <c r="O39" s="15">
        <f>M39*N39</f>
        <v>373761.8</v>
      </c>
      <c r="P39" s="15">
        <f>O39*3%</f>
        <v>11212.854</v>
      </c>
      <c r="Q39" s="15">
        <f>P39*60%</f>
        <v>6727.7124</v>
      </c>
      <c r="R39" s="11">
        <f>P39-Q39</f>
        <v>4485.1416</v>
      </c>
      <c r="S39" s="15">
        <f>M39*5</f>
        <v>469.55</v>
      </c>
      <c r="T39" s="15"/>
    </row>
    <row r="40" s="2" customFormat="1" spans="1:20">
      <c r="A40" s="15"/>
      <c r="B40" s="15"/>
      <c r="C40" s="15"/>
      <c r="D40" s="16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1"/>
      <c r="S40" s="15"/>
      <c r="T40" s="15"/>
    </row>
    <row r="41" s="2" customFormat="1" spans="1:20">
      <c r="A41" s="15"/>
      <c r="B41" s="15"/>
      <c r="C41" s="15"/>
      <c r="D41" s="16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1"/>
      <c r="S41" s="15"/>
      <c r="T41" s="15"/>
    </row>
    <row r="42" s="2" customFormat="1" ht="41" customHeight="1" spans="1:20">
      <c r="A42" s="15"/>
      <c r="B42" s="15"/>
      <c r="C42" s="15"/>
      <c r="D42" s="16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1"/>
      <c r="S42" s="15"/>
      <c r="T42" s="15"/>
    </row>
    <row r="43" s="2" customFormat="1" spans="1:20">
      <c r="A43" s="11">
        <v>11</v>
      </c>
      <c r="B43" s="11" t="s">
        <v>74</v>
      </c>
      <c r="C43" s="11" t="s">
        <v>22</v>
      </c>
      <c r="D43" s="12" t="s">
        <v>23</v>
      </c>
      <c r="E43" s="11" t="s">
        <v>75</v>
      </c>
      <c r="F43" s="29" t="s">
        <v>76</v>
      </c>
      <c r="G43" s="11">
        <v>17889163305</v>
      </c>
      <c r="H43" s="29" t="s">
        <v>77</v>
      </c>
      <c r="I43" s="13">
        <v>45541</v>
      </c>
      <c r="J43" s="14">
        <v>45659</v>
      </c>
      <c r="K43" s="11" t="s">
        <v>78</v>
      </c>
      <c r="L43" s="11" t="s">
        <v>28</v>
      </c>
      <c r="M43" s="11">
        <v>77.7</v>
      </c>
      <c r="N43" s="11">
        <v>3980</v>
      </c>
      <c r="O43" s="11">
        <f>M43*N43</f>
        <v>309246</v>
      </c>
      <c r="P43" s="11">
        <f>O43*3%</f>
        <v>9277.38</v>
      </c>
      <c r="Q43" s="11">
        <f>P43*60%</f>
        <v>5566.428</v>
      </c>
      <c r="R43" s="11">
        <f>P43-Q43</f>
        <v>3710.952</v>
      </c>
      <c r="S43" s="11">
        <f>M43*5</f>
        <v>388.5</v>
      </c>
      <c r="T43" s="11"/>
    </row>
    <row r="44" s="2" customFormat="1" spans="1:20">
      <c r="A44" s="11"/>
      <c r="B44" s="11"/>
      <c r="C44" s="11"/>
      <c r="D44" s="12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="2" customFormat="1" spans="1:20">
      <c r="A45" s="11"/>
      <c r="B45" s="11"/>
      <c r="C45" s="11"/>
      <c r="D45" s="12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="2" customFormat="1" spans="1:20">
      <c r="A46" s="11"/>
      <c r="B46" s="11"/>
      <c r="C46" s="11"/>
      <c r="D46" s="12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="2" customFormat="1" spans="1:20">
      <c r="A47" s="11">
        <v>12</v>
      </c>
      <c r="B47" s="11" t="s">
        <v>79</v>
      </c>
      <c r="C47" s="11" t="s">
        <v>22</v>
      </c>
      <c r="D47" s="12" t="s">
        <v>23</v>
      </c>
      <c r="E47" s="11" t="s">
        <v>80</v>
      </c>
      <c r="F47" s="11" t="s">
        <v>81</v>
      </c>
      <c r="G47" s="11">
        <v>18208066336</v>
      </c>
      <c r="H47" s="29" t="s">
        <v>82</v>
      </c>
      <c r="I47" s="13">
        <v>45541</v>
      </c>
      <c r="J47" s="14">
        <v>45659</v>
      </c>
      <c r="K47" s="11" t="s">
        <v>83</v>
      </c>
      <c r="L47" s="11" t="s">
        <v>28</v>
      </c>
      <c r="M47" s="11">
        <v>86.29</v>
      </c>
      <c r="N47" s="11">
        <v>3980</v>
      </c>
      <c r="O47" s="11">
        <f>M47*N47</f>
        <v>343434.2</v>
      </c>
      <c r="P47" s="11">
        <f>O47*3%</f>
        <v>10303.026</v>
      </c>
      <c r="Q47" s="11">
        <f>P47*60%</f>
        <v>6181.8156</v>
      </c>
      <c r="R47" s="11">
        <f>P47-Q47</f>
        <v>4121.2104</v>
      </c>
      <c r="S47" s="11">
        <f>M47*5</f>
        <v>431.45</v>
      </c>
      <c r="T47" s="11"/>
    </row>
    <row r="48" s="2" customFormat="1" spans="1:20">
      <c r="A48" s="11"/>
      <c r="B48" s="11"/>
      <c r="C48" s="11"/>
      <c r="D48" s="12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="2" customFormat="1" spans="1:20">
      <c r="A49" s="11"/>
      <c r="B49" s="11"/>
      <c r="C49" s="11"/>
      <c r="D49" s="12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="2" customFormat="1" spans="1:20">
      <c r="A50" s="11"/>
      <c r="B50" s="11"/>
      <c r="C50" s="11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="2" customFormat="1" spans="1:20">
      <c r="A51" s="15">
        <v>13</v>
      </c>
      <c r="B51" s="15" t="s">
        <v>84</v>
      </c>
      <c r="C51" s="15" t="s">
        <v>22</v>
      </c>
      <c r="D51" s="16" t="s">
        <v>23</v>
      </c>
      <c r="E51" s="15" t="s">
        <v>85</v>
      </c>
      <c r="F51" s="30" t="s">
        <v>86</v>
      </c>
      <c r="G51" s="15">
        <v>17018595333</v>
      </c>
      <c r="H51" s="30" t="s">
        <v>87</v>
      </c>
      <c r="I51" s="17">
        <v>45539</v>
      </c>
      <c r="J51" s="18">
        <v>45659</v>
      </c>
      <c r="K51" s="15" t="s">
        <v>88</v>
      </c>
      <c r="L51" s="15" t="s">
        <v>28</v>
      </c>
      <c r="M51" s="15">
        <v>84.18</v>
      </c>
      <c r="N51" s="15">
        <v>3980</v>
      </c>
      <c r="O51" s="15">
        <f>M51*N51</f>
        <v>335036.4</v>
      </c>
      <c r="P51" s="15">
        <f>O51*3%</f>
        <v>10051.092</v>
      </c>
      <c r="Q51" s="15">
        <f>P51*60%</f>
        <v>6030.6552</v>
      </c>
      <c r="R51" s="11">
        <f>P51-Q51</f>
        <v>4020.4368</v>
      </c>
      <c r="S51" s="15">
        <f>M51*5</f>
        <v>420.9</v>
      </c>
      <c r="T51" s="15"/>
    </row>
    <row r="52" s="2" customFormat="1" spans="1:20">
      <c r="A52" s="15"/>
      <c r="B52" s="15"/>
      <c r="C52" s="15"/>
      <c r="D52" s="16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1"/>
      <c r="S52" s="15"/>
      <c r="T52" s="15"/>
    </row>
    <row r="53" s="2" customFormat="1" spans="1:20">
      <c r="A53" s="15"/>
      <c r="B53" s="15"/>
      <c r="C53" s="15"/>
      <c r="D53" s="16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1"/>
      <c r="S53" s="15"/>
      <c r="T53" s="15"/>
    </row>
    <row r="54" s="2" customFormat="1" spans="1:20">
      <c r="A54" s="15"/>
      <c r="B54" s="15"/>
      <c r="C54" s="15"/>
      <c r="D54" s="16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1"/>
      <c r="S54" s="15"/>
      <c r="T54" s="15"/>
    </row>
    <row r="55" s="2" customFormat="1" spans="1:20">
      <c r="A55" s="15">
        <v>14</v>
      </c>
      <c r="B55" s="15" t="s">
        <v>89</v>
      </c>
      <c r="C55" s="15" t="s">
        <v>22</v>
      </c>
      <c r="D55" s="16" t="s">
        <v>23</v>
      </c>
      <c r="E55" s="15" t="s">
        <v>90</v>
      </c>
      <c r="F55" s="15" t="s">
        <v>91</v>
      </c>
      <c r="G55" s="15">
        <v>17798633338</v>
      </c>
      <c r="H55" s="30" t="s">
        <v>92</v>
      </c>
      <c r="I55" s="17">
        <v>45541</v>
      </c>
      <c r="J55" s="18">
        <v>45659</v>
      </c>
      <c r="K55" s="15" t="s">
        <v>93</v>
      </c>
      <c r="L55" s="15" t="s">
        <v>28</v>
      </c>
      <c r="M55" s="15">
        <v>84.18</v>
      </c>
      <c r="N55" s="15">
        <v>3980</v>
      </c>
      <c r="O55" s="15">
        <f>M55*N55</f>
        <v>335036.4</v>
      </c>
      <c r="P55" s="15">
        <f>O55*3%</f>
        <v>10051.092</v>
      </c>
      <c r="Q55" s="11">
        <f>P55*60%</f>
        <v>6030.6552</v>
      </c>
      <c r="R55" s="11">
        <f>P55-Q55</f>
        <v>4020.4368</v>
      </c>
      <c r="S55" s="15">
        <f>M55*5</f>
        <v>420.9</v>
      </c>
      <c r="T55" s="15"/>
    </row>
    <row r="56" s="2" customFormat="1" spans="1:20">
      <c r="A56" s="15"/>
      <c r="B56" s="15"/>
      <c r="C56" s="15"/>
      <c r="D56" s="16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1"/>
      <c r="R56" s="11"/>
      <c r="S56" s="15"/>
      <c r="T56" s="15"/>
    </row>
    <row r="57" s="2" customFormat="1" spans="1:20">
      <c r="A57" s="15"/>
      <c r="B57" s="15"/>
      <c r="C57" s="15"/>
      <c r="D57" s="16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1"/>
      <c r="R57" s="11"/>
      <c r="S57" s="15"/>
      <c r="T57" s="15"/>
    </row>
    <row r="58" s="2" customFormat="1" spans="1:20">
      <c r="A58" s="15"/>
      <c r="B58" s="15"/>
      <c r="C58" s="15"/>
      <c r="D58" s="16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1"/>
      <c r="R58" s="11"/>
      <c r="S58" s="15"/>
      <c r="T58" s="15"/>
    </row>
    <row r="59" s="2" customFormat="1" spans="1:20">
      <c r="A59" s="11">
        <v>15</v>
      </c>
      <c r="B59" s="11" t="s">
        <v>94</v>
      </c>
      <c r="C59" s="11" t="s">
        <v>22</v>
      </c>
      <c r="D59" s="12" t="s">
        <v>23</v>
      </c>
      <c r="E59" s="11" t="s">
        <v>95</v>
      </c>
      <c r="F59" s="29" t="s">
        <v>96</v>
      </c>
      <c r="G59" s="11">
        <v>15889068785</v>
      </c>
      <c r="H59" s="29" t="s">
        <v>97</v>
      </c>
      <c r="I59" s="13">
        <v>45540</v>
      </c>
      <c r="J59" s="14">
        <v>45659</v>
      </c>
      <c r="K59" s="11" t="s">
        <v>98</v>
      </c>
      <c r="L59" s="11" t="s">
        <v>28</v>
      </c>
      <c r="M59" s="11">
        <v>104.4</v>
      </c>
      <c r="N59" s="11">
        <v>3980</v>
      </c>
      <c r="O59" s="11">
        <f>M59*N59</f>
        <v>415512</v>
      </c>
      <c r="P59" s="11">
        <f>O59*3%</f>
        <v>12465.36</v>
      </c>
      <c r="Q59" s="11">
        <f>P59*60%</f>
        <v>7479.216</v>
      </c>
      <c r="R59" s="11">
        <f>P59-Q59</f>
        <v>4986.144</v>
      </c>
      <c r="S59" s="11">
        <f>M59*5</f>
        <v>522</v>
      </c>
      <c r="T59" s="11"/>
    </row>
    <row r="60" s="2" customFormat="1" spans="1:20">
      <c r="A60" s="11"/>
      <c r="B60" s="11"/>
      <c r="C60" s="11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="2" customFormat="1" spans="1:20">
      <c r="A61" s="11"/>
      <c r="B61" s="11"/>
      <c r="C61" s="11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="2" customFormat="1" spans="1:20">
      <c r="A62" s="11"/>
      <c r="B62" s="11"/>
      <c r="C62" s="11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="2" customFormat="1" spans="1:20">
      <c r="A63" s="11">
        <v>16</v>
      </c>
      <c r="B63" s="11" t="s">
        <v>99</v>
      </c>
      <c r="C63" s="11" t="s">
        <v>22</v>
      </c>
      <c r="D63" s="12" t="s">
        <v>23</v>
      </c>
      <c r="E63" s="11" t="s">
        <v>100</v>
      </c>
      <c r="F63" s="29" t="s">
        <v>101</v>
      </c>
      <c r="G63" s="11">
        <v>13628963235</v>
      </c>
      <c r="H63" s="29" t="s">
        <v>102</v>
      </c>
      <c r="I63" s="13">
        <v>45541</v>
      </c>
      <c r="J63" s="14">
        <v>45659</v>
      </c>
      <c r="K63" s="11" t="s">
        <v>103</v>
      </c>
      <c r="L63" s="11" t="s">
        <v>28</v>
      </c>
      <c r="M63" s="11">
        <v>84.18</v>
      </c>
      <c r="N63" s="11">
        <v>3980</v>
      </c>
      <c r="O63" s="11">
        <f>M63*N63</f>
        <v>335036.4</v>
      </c>
      <c r="P63" s="11">
        <f>O63*3%</f>
        <v>10051.092</v>
      </c>
      <c r="Q63" s="11">
        <f>P63*60%</f>
        <v>6030.6552</v>
      </c>
      <c r="R63" s="11">
        <f>P63-Q63</f>
        <v>4020.4368</v>
      </c>
      <c r="S63" s="11">
        <f>M63*5</f>
        <v>420.9</v>
      </c>
      <c r="T63" s="11"/>
    </row>
    <row r="64" s="2" customFormat="1" spans="1:20">
      <c r="A64" s="11"/>
      <c r="B64" s="11"/>
      <c r="C64" s="11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="2" customFormat="1" spans="1:20">
      <c r="A65" s="11"/>
      <c r="B65" s="11"/>
      <c r="C65" s="11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="2" customFormat="1" spans="1:20">
      <c r="A66" s="11"/>
      <c r="B66" s="11"/>
      <c r="C66" s="11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="2" customFormat="1" spans="1:20">
      <c r="A67" s="11">
        <v>17</v>
      </c>
      <c r="B67" s="11" t="s">
        <v>104</v>
      </c>
      <c r="C67" s="11" t="s">
        <v>22</v>
      </c>
      <c r="D67" s="12" t="s">
        <v>23</v>
      </c>
      <c r="E67" s="11" t="s">
        <v>105</v>
      </c>
      <c r="F67" s="29" t="s">
        <v>106</v>
      </c>
      <c r="G67" s="11">
        <v>19989261282</v>
      </c>
      <c r="H67" s="29" t="s">
        <v>107</v>
      </c>
      <c r="I67" s="13">
        <v>45529</v>
      </c>
      <c r="J67" s="14">
        <v>45659</v>
      </c>
      <c r="K67" s="11" t="s">
        <v>108</v>
      </c>
      <c r="L67" s="11" t="s">
        <v>28</v>
      </c>
      <c r="M67" s="11">
        <v>104.28</v>
      </c>
      <c r="N67" s="11">
        <v>3980</v>
      </c>
      <c r="O67" s="11">
        <f>M67*N67</f>
        <v>415034.4</v>
      </c>
      <c r="P67" s="11">
        <f>O67*3%</f>
        <v>12451.032</v>
      </c>
      <c r="Q67" s="11">
        <f>P67*60%</f>
        <v>7470.6192</v>
      </c>
      <c r="R67" s="11">
        <f>P67-Q67</f>
        <v>4980.4128</v>
      </c>
      <c r="S67" s="11">
        <f>M67*5</f>
        <v>521.4</v>
      </c>
      <c r="T67" s="11"/>
    </row>
    <row r="68" s="2" customFormat="1" spans="1:20">
      <c r="A68" s="11"/>
      <c r="B68" s="11"/>
      <c r="C68" s="11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="2" customFormat="1" spans="1:20">
      <c r="A69" s="11"/>
      <c r="B69" s="11"/>
      <c r="C69" s="11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="2" customFormat="1" spans="1:20">
      <c r="A70" s="11"/>
      <c r="B70" s="11"/>
      <c r="C70" s="11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="2" customFormat="1" spans="1:20">
      <c r="A71" s="11">
        <v>18</v>
      </c>
      <c r="B71" s="11" t="s">
        <v>109</v>
      </c>
      <c r="C71" s="11" t="s">
        <v>22</v>
      </c>
      <c r="D71" s="12" t="s">
        <v>23</v>
      </c>
      <c r="E71" s="11" t="s">
        <v>110</v>
      </c>
      <c r="F71" s="29" t="s">
        <v>111</v>
      </c>
      <c r="G71" s="11">
        <v>18136057222</v>
      </c>
      <c r="H71" s="29" t="s">
        <v>112</v>
      </c>
      <c r="I71" s="13">
        <v>45539</v>
      </c>
      <c r="J71" s="14">
        <v>45659</v>
      </c>
      <c r="K71" s="11" t="s">
        <v>113</v>
      </c>
      <c r="L71" s="11" t="s">
        <v>28</v>
      </c>
      <c r="M71" s="11">
        <v>84.18</v>
      </c>
      <c r="N71" s="11">
        <v>3980</v>
      </c>
      <c r="O71" s="11">
        <f>M71*N71</f>
        <v>335036.4</v>
      </c>
      <c r="P71" s="11">
        <f>O71*3%</f>
        <v>10051.092</v>
      </c>
      <c r="Q71" s="11">
        <f>P71*60%</f>
        <v>6030.6552</v>
      </c>
      <c r="R71" s="11">
        <f>P71-Q71</f>
        <v>4020.4368</v>
      </c>
      <c r="S71" s="11">
        <f>M71*5</f>
        <v>420.9</v>
      </c>
      <c r="T71" s="11"/>
    </row>
    <row r="72" s="2" customFormat="1" spans="1:20">
      <c r="A72" s="11"/>
      <c r="B72" s="11"/>
      <c r="C72" s="11"/>
      <c r="D72" s="12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="2" customFormat="1" spans="1:20">
      <c r="A73" s="11"/>
      <c r="B73" s="11"/>
      <c r="C73" s="11"/>
      <c r="D73" s="12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="2" customFormat="1" spans="1:20">
      <c r="A74" s="11"/>
      <c r="B74" s="11"/>
      <c r="C74" s="11"/>
      <c r="D74" s="12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="2" customFormat="1" spans="1:20">
      <c r="A75" s="15">
        <v>19</v>
      </c>
      <c r="B75" s="15" t="s">
        <v>114</v>
      </c>
      <c r="C75" s="15" t="s">
        <v>22</v>
      </c>
      <c r="D75" s="16" t="s">
        <v>23</v>
      </c>
      <c r="E75" s="15" t="s">
        <v>115</v>
      </c>
      <c r="F75" s="30" t="s">
        <v>116</v>
      </c>
      <c r="G75" s="15">
        <v>18289113833</v>
      </c>
      <c r="H75" s="30" t="s">
        <v>117</v>
      </c>
      <c r="I75" s="17">
        <v>45542</v>
      </c>
      <c r="J75" s="18">
        <v>45659</v>
      </c>
      <c r="K75" s="15" t="s">
        <v>118</v>
      </c>
      <c r="L75" s="15" t="s">
        <v>28</v>
      </c>
      <c r="M75" s="15">
        <v>93.34</v>
      </c>
      <c r="N75" s="15">
        <v>3980</v>
      </c>
      <c r="O75" s="15">
        <f>M75*N75</f>
        <v>371493.2</v>
      </c>
      <c r="P75" s="15">
        <f>O75*3%</f>
        <v>11144.796</v>
      </c>
      <c r="Q75" s="11">
        <f>P75*60%</f>
        <v>6686.8776</v>
      </c>
      <c r="R75" s="11">
        <f>P75-Q75</f>
        <v>4457.9184</v>
      </c>
      <c r="S75" s="15">
        <f>M75*5</f>
        <v>466.7</v>
      </c>
      <c r="T75" s="15"/>
    </row>
    <row r="76" s="2" customFormat="1" spans="1:20">
      <c r="A76" s="15"/>
      <c r="B76" s="15"/>
      <c r="C76" s="15"/>
      <c r="D76" s="16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1"/>
      <c r="R76" s="11"/>
      <c r="S76" s="15"/>
      <c r="T76" s="15"/>
    </row>
    <row r="77" s="2" customFormat="1" spans="1:20">
      <c r="A77" s="15"/>
      <c r="B77" s="15"/>
      <c r="C77" s="15"/>
      <c r="D77" s="1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1"/>
      <c r="R77" s="11"/>
      <c r="S77" s="15"/>
      <c r="T77" s="15"/>
    </row>
    <row r="78" s="2" customFormat="1" spans="1:20">
      <c r="A78" s="15"/>
      <c r="B78" s="15"/>
      <c r="C78" s="15"/>
      <c r="D78" s="16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1"/>
      <c r="R78" s="11"/>
      <c r="S78" s="15"/>
      <c r="T78" s="15"/>
    </row>
    <row r="79" s="2" customFormat="1" spans="1:20">
      <c r="A79" s="15">
        <v>20</v>
      </c>
      <c r="B79" s="15" t="s">
        <v>119</v>
      </c>
      <c r="C79" s="15" t="s">
        <v>22</v>
      </c>
      <c r="D79" s="16" t="s">
        <v>23</v>
      </c>
      <c r="E79" s="15" t="s">
        <v>120</v>
      </c>
      <c r="F79" s="15" t="s">
        <v>121</v>
      </c>
      <c r="G79" s="15">
        <v>17314088883</v>
      </c>
      <c r="H79" s="30" t="s">
        <v>122</v>
      </c>
      <c r="I79" s="17">
        <v>45541</v>
      </c>
      <c r="J79" s="18">
        <v>45659</v>
      </c>
      <c r="K79" s="15" t="s">
        <v>123</v>
      </c>
      <c r="L79" s="15" t="s">
        <v>28</v>
      </c>
      <c r="M79" s="15">
        <v>84.75</v>
      </c>
      <c r="N79" s="15">
        <v>3980</v>
      </c>
      <c r="O79" s="15">
        <f>M79*N79</f>
        <v>337305</v>
      </c>
      <c r="P79" s="15">
        <f>O79*3%</f>
        <v>10119.15</v>
      </c>
      <c r="Q79" s="15">
        <f>P79*60%</f>
        <v>6071.49</v>
      </c>
      <c r="R79" s="11">
        <f>P79-Q79</f>
        <v>4047.66</v>
      </c>
      <c r="S79" s="15">
        <f>M79*5</f>
        <v>423.75</v>
      </c>
      <c r="T79" s="15"/>
    </row>
    <row r="80" s="2" customFormat="1" spans="1:20">
      <c r="A80" s="15"/>
      <c r="B80" s="15"/>
      <c r="C80" s="15"/>
      <c r="D80" s="16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1"/>
      <c r="S80" s="15"/>
      <c r="T80" s="15"/>
    </row>
    <row r="81" s="2" customFormat="1" spans="1:20">
      <c r="A81" s="15"/>
      <c r="B81" s="15"/>
      <c r="C81" s="15"/>
      <c r="D81" s="16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1"/>
      <c r="S81" s="15"/>
      <c r="T81" s="15"/>
    </row>
    <row r="82" s="2" customFormat="1" spans="1:20">
      <c r="A82" s="15"/>
      <c r="B82" s="15"/>
      <c r="C82" s="15"/>
      <c r="D82" s="16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1"/>
      <c r="S82" s="15"/>
      <c r="T82" s="15"/>
    </row>
    <row r="83" s="2" customFormat="1" spans="1:20">
      <c r="A83" s="15">
        <v>21</v>
      </c>
      <c r="B83" s="15" t="s">
        <v>124</v>
      </c>
      <c r="C83" s="15" t="s">
        <v>22</v>
      </c>
      <c r="D83" s="16" t="s">
        <v>23</v>
      </c>
      <c r="E83" s="15" t="s">
        <v>125</v>
      </c>
      <c r="F83" s="30" t="s">
        <v>126</v>
      </c>
      <c r="G83" s="15">
        <v>13549096688</v>
      </c>
      <c r="H83" s="30" t="s">
        <v>127</v>
      </c>
      <c r="I83" s="17">
        <v>45541</v>
      </c>
      <c r="J83" s="18">
        <v>45659</v>
      </c>
      <c r="K83" s="15" t="s">
        <v>128</v>
      </c>
      <c r="L83" s="15" t="s">
        <v>28</v>
      </c>
      <c r="M83" s="15">
        <v>93.91</v>
      </c>
      <c r="N83" s="15">
        <v>3980</v>
      </c>
      <c r="O83" s="15">
        <f>M83*N83</f>
        <v>373761.8</v>
      </c>
      <c r="P83" s="15">
        <f>O83*3%</f>
        <v>11212.854</v>
      </c>
      <c r="Q83" s="15">
        <f>P83*60%</f>
        <v>6727.7124</v>
      </c>
      <c r="R83" s="11">
        <f>P83-Q83</f>
        <v>4485.1416</v>
      </c>
      <c r="S83" s="15">
        <f>M83*5</f>
        <v>469.55</v>
      </c>
      <c r="T83" s="15"/>
    </row>
    <row r="84" s="2" customFormat="1" spans="1:20">
      <c r="A84" s="15"/>
      <c r="B84" s="15"/>
      <c r="C84" s="15"/>
      <c r="D84" s="16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1"/>
      <c r="S84" s="15"/>
      <c r="T84" s="15"/>
    </row>
    <row r="85" s="2" customFormat="1" spans="1:20">
      <c r="A85" s="15"/>
      <c r="B85" s="15"/>
      <c r="C85" s="15"/>
      <c r="D85" s="16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1"/>
      <c r="S85" s="15"/>
      <c r="T85" s="15"/>
    </row>
    <row r="86" s="2" customFormat="1" spans="1:20">
      <c r="A86" s="15"/>
      <c r="B86" s="15"/>
      <c r="C86" s="15"/>
      <c r="D86" s="16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1"/>
      <c r="S86" s="15"/>
      <c r="T86" s="15"/>
    </row>
    <row r="87" s="2" customFormat="1" spans="1:20">
      <c r="A87" s="15">
        <v>22</v>
      </c>
      <c r="B87" s="15" t="s">
        <v>129</v>
      </c>
      <c r="C87" s="15" t="s">
        <v>22</v>
      </c>
      <c r="D87" s="16" t="s">
        <v>23</v>
      </c>
      <c r="E87" s="15" t="s">
        <v>130</v>
      </c>
      <c r="F87" s="30" t="s">
        <v>131</v>
      </c>
      <c r="G87" s="15">
        <v>15089062205</v>
      </c>
      <c r="H87" s="30" t="s">
        <v>132</v>
      </c>
      <c r="I87" s="17">
        <v>45542</v>
      </c>
      <c r="J87" s="18">
        <v>45659</v>
      </c>
      <c r="K87" s="15" t="s">
        <v>133</v>
      </c>
      <c r="L87" s="15" t="s">
        <v>28</v>
      </c>
      <c r="M87" s="15">
        <v>86.29</v>
      </c>
      <c r="N87" s="15">
        <v>3980</v>
      </c>
      <c r="O87" s="15">
        <f>M87*N87</f>
        <v>343434.2</v>
      </c>
      <c r="P87" s="15">
        <f>O87*3%</f>
        <v>10303.026</v>
      </c>
      <c r="Q87" s="15">
        <f>P87*60%</f>
        <v>6181.8156</v>
      </c>
      <c r="R87" s="11">
        <f>P87-Q87</f>
        <v>4121.2104</v>
      </c>
      <c r="S87" s="15">
        <f>M87*5</f>
        <v>431.45</v>
      </c>
      <c r="T87" s="15"/>
    </row>
    <row r="88" s="2" customFormat="1" spans="1:20">
      <c r="A88" s="15"/>
      <c r="B88" s="15"/>
      <c r="C88" s="15"/>
      <c r="D88" s="16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1"/>
      <c r="S88" s="15"/>
      <c r="T88" s="15"/>
    </row>
    <row r="89" s="2" customFormat="1" spans="1:20">
      <c r="A89" s="15"/>
      <c r="B89" s="15"/>
      <c r="C89" s="15"/>
      <c r="D89" s="16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1"/>
      <c r="S89" s="15"/>
      <c r="T89" s="15"/>
    </row>
    <row r="90" s="2" customFormat="1" spans="1:20">
      <c r="A90" s="15"/>
      <c r="B90" s="15"/>
      <c r="C90" s="15"/>
      <c r="D90" s="16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1"/>
      <c r="S90" s="15"/>
      <c r="T90" s="15"/>
    </row>
    <row r="91" s="2" customFormat="1" spans="1:20">
      <c r="A91" s="15">
        <v>23</v>
      </c>
      <c r="B91" s="15" t="s">
        <v>134</v>
      </c>
      <c r="C91" s="15" t="s">
        <v>22</v>
      </c>
      <c r="D91" s="16" t="s">
        <v>23</v>
      </c>
      <c r="E91" s="15" t="s">
        <v>135</v>
      </c>
      <c r="F91" s="30" t="s">
        <v>136</v>
      </c>
      <c r="G91" s="15">
        <v>13628960303</v>
      </c>
      <c r="H91" s="30" t="s">
        <v>137</v>
      </c>
      <c r="I91" s="17">
        <v>45546</v>
      </c>
      <c r="J91" s="18">
        <v>45659</v>
      </c>
      <c r="K91" s="15" t="s">
        <v>138</v>
      </c>
      <c r="L91" s="15" t="s">
        <v>28</v>
      </c>
      <c r="M91" s="15">
        <v>93.34</v>
      </c>
      <c r="N91" s="15">
        <v>3980</v>
      </c>
      <c r="O91" s="15">
        <f>M91*N91</f>
        <v>371493.2</v>
      </c>
      <c r="P91" s="15">
        <f>O91*3%</f>
        <v>11144.796</v>
      </c>
      <c r="Q91" s="15">
        <f>P91*60%</f>
        <v>6686.8776</v>
      </c>
      <c r="R91" s="11">
        <f>P91-Q91</f>
        <v>4457.9184</v>
      </c>
      <c r="S91" s="15">
        <f>M91*5</f>
        <v>466.7</v>
      </c>
      <c r="T91" s="15"/>
    </row>
    <row r="92" s="2" customFormat="1" spans="1:20">
      <c r="A92" s="15"/>
      <c r="B92" s="15"/>
      <c r="C92" s="15"/>
      <c r="D92" s="16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1"/>
      <c r="S92" s="15"/>
      <c r="T92" s="15"/>
    </row>
    <row r="93" s="2" customFormat="1" spans="1:20">
      <c r="A93" s="15"/>
      <c r="B93" s="15"/>
      <c r="C93" s="15"/>
      <c r="D93" s="16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1"/>
      <c r="S93" s="15"/>
      <c r="T93" s="15"/>
    </row>
    <row r="94" s="2" customFormat="1" spans="1:20">
      <c r="A94" s="15"/>
      <c r="B94" s="15"/>
      <c r="C94" s="15"/>
      <c r="D94" s="16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1"/>
      <c r="S94" s="15"/>
      <c r="T94" s="15"/>
    </row>
    <row r="95" s="2" customFormat="1" spans="1:20">
      <c r="A95" s="15">
        <v>24</v>
      </c>
      <c r="B95" s="15" t="s">
        <v>139</v>
      </c>
      <c r="C95" s="15" t="s">
        <v>22</v>
      </c>
      <c r="D95" s="16" t="s">
        <v>23</v>
      </c>
      <c r="E95" s="15" t="s">
        <v>140</v>
      </c>
      <c r="F95" s="30" t="s">
        <v>141</v>
      </c>
      <c r="G95" s="15">
        <v>18289165956</v>
      </c>
      <c r="H95" s="30" t="s">
        <v>142</v>
      </c>
      <c r="I95" s="17">
        <v>45541</v>
      </c>
      <c r="J95" s="18">
        <v>45659</v>
      </c>
      <c r="K95" s="15" t="s">
        <v>143</v>
      </c>
      <c r="L95" s="15" t="s">
        <v>28</v>
      </c>
      <c r="M95" s="15">
        <v>86.29</v>
      </c>
      <c r="N95" s="15">
        <v>3980</v>
      </c>
      <c r="O95" s="15">
        <f>M95*N95</f>
        <v>343434.2</v>
      </c>
      <c r="P95" s="15">
        <f>O95*3%</f>
        <v>10303.026</v>
      </c>
      <c r="Q95" s="15">
        <f>P95*60%</f>
        <v>6181.8156</v>
      </c>
      <c r="R95" s="11">
        <f>P95-Q95</f>
        <v>4121.2104</v>
      </c>
      <c r="S95" s="15">
        <f>M95*5</f>
        <v>431.45</v>
      </c>
      <c r="T95" s="15"/>
    </row>
    <row r="96" s="2" customFormat="1" spans="1:20">
      <c r="A96" s="15"/>
      <c r="B96" s="15"/>
      <c r="C96" s="15"/>
      <c r="D96" s="16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1"/>
      <c r="S96" s="15"/>
      <c r="T96" s="15"/>
    </row>
    <row r="97" s="2" customFormat="1" spans="1:20">
      <c r="A97" s="15"/>
      <c r="B97" s="15"/>
      <c r="C97" s="15"/>
      <c r="D97" s="16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1"/>
      <c r="S97" s="15"/>
      <c r="T97" s="15"/>
    </row>
    <row r="98" s="2" customFormat="1" spans="1:20">
      <c r="A98" s="15"/>
      <c r="B98" s="15"/>
      <c r="C98" s="15"/>
      <c r="D98" s="16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1"/>
      <c r="S98" s="15"/>
      <c r="T98" s="15"/>
    </row>
    <row r="99" s="2" customFormat="1" spans="1:20">
      <c r="A99" s="15">
        <v>25</v>
      </c>
      <c r="B99" s="15" t="s">
        <v>144</v>
      </c>
      <c r="C99" s="15" t="s">
        <v>22</v>
      </c>
      <c r="D99" s="16" t="s">
        <v>23</v>
      </c>
      <c r="E99" s="15" t="s">
        <v>145</v>
      </c>
      <c r="F99" s="30" t="s">
        <v>146</v>
      </c>
      <c r="G99" s="15">
        <v>15889063757</v>
      </c>
      <c r="H99" s="30" t="s">
        <v>147</v>
      </c>
      <c r="I99" s="17">
        <v>45609</v>
      </c>
      <c r="J99" s="18">
        <v>45660</v>
      </c>
      <c r="K99" s="15" t="s">
        <v>148</v>
      </c>
      <c r="L99" s="15" t="s">
        <v>28</v>
      </c>
      <c r="M99" s="15">
        <v>77.7</v>
      </c>
      <c r="N99" s="15">
        <v>3980</v>
      </c>
      <c r="O99" s="15">
        <f>M99*N99</f>
        <v>309246</v>
      </c>
      <c r="P99" s="15">
        <f>O99*3%</f>
        <v>9277.38</v>
      </c>
      <c r="Q99" s="15">
        <f>P99*60%</f>
        <v>5566.428</v>
      </c>
      <c r="R99" s="11">
        <f>P99-Q99</f>
        <v>3710.952</v>
      </c>
      <c r="S99" s="15">
        <f>M99*5</f>
        <v>388.5</v>
      </c>
      <c r="T99" s="15"/>
    </row>
    <row r="100" s="2" customFormat="1" spans="1:20">
      <c r="A100" s="15"/>
      <c r="B100" s="15"/>
      <c r="C100" s="15"/>
      <c r="D100" s="16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1"/>
      <c r="S100" s="15"/>
      <c r="T100" s="15"/>
    </row>
    <row r="101" s="2" customFormat="1" spans="1:20">
      <c r="A101" s="15"/>
      <c r="B101" s="15"/>
      <c r="C101" s="15"/>
      <c r="D101" s="16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1"/>
      <c r="S101" s="15"/>
      <c r="T101" s="15"/>
    </row>
    <row r="102" s="2" customFormat="1" spans="1:20">
      <c r="A102" s="15"/>
      <c r="B102" s="15"/>
      <c r="C102" s="15"/>
      <c r="D102" s="16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1"/>
      <c r="S102" s="15"/>
      <c r="T102" s="15"/>
    </row>
    <row r="103" s="2" customFormat="1" spans="1:20">
      <c r="A103" s="15">
        <v>26</v>
      </c>
      <c r="B103" s="15" t="s">
        <v>149</v>
      </c>
      <c r="C103" s="15" t="s">
        <v>22</v>
      </c>
      <c r="D103" s="16" t="s">
        <v>23</v>
      </c>
      <c r="E103" s="15" t="s">
        <v>150</v>
      </c>
      <c r="F103" s="30" t="s">
        <v>151</v>
      </c>
      <c r="G103" s="15">
        <v>13648963233</v>
      </c>
      <c r="H103" s="30" t="s">
        <v>152</v>
      </c>
      <c r="I103" s="17">
        <v>45609</v>
      </c>
      <c r="J103" s="18">
        <v>45660</v>
      </c>
      <c r="K103" s="15" t="s">
        <v>153</v>
      </c>
      <c r="L103" s="15" t="s">
        <v>28</v>
      </c>
      <c r="M103" s="15">
        <v>78.27</v>
      </c>
      <c r="N103" s="15">
        <v>3980</v>
      </c>
      <c r="O103" s="15">
        <f>M103*N103</f>
        <v>311514.6</v>
      </c>
      <c r="P103" s="15">
        <f>O103*3%</f>
        <v>9345.438</v>
      </c>
      <c r="Q103" s="15">
        <f>P103*60%</f>
        <v>5607.2628</v>
      </c>
      <c r="R103" s="11">
        <f>P103-Q103</f>
        <v>3738.1752</v>
      </c>
      <c r="S103" s="15">
        <f>M103*5</f>
        <v>391.35</v>
      </c>
      <c r="T103" s="15"/>
    </row>
    <row r="104" s="2" customFormat="1" spans="1:20">
      <c r="A104" s="15"/>
      <c r="B104" s="15"/>
      <c r="C104" s="15"/>
      <c r="D104" s="16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1"/>
      <c r="S104" s="15"/>
      <c r="T104" s="15"/>
    </row>
    <row r="105" s="2" customFormat="1" spans="1:20">
      <c r="A105" s="15"/>
      <c r="B105" s="15"/>
      <c r="C105" s="15"/>
      <c r="D105" s="16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1"/>
      <c r="S105" s="15"/>
      <c r="T105" s="15"/>
    </row>
    <row r="106" s="2" customFormat="1" spans="1:20">
      <c r="A106" s="15"/>
      <c r="B106" s="15"/>
      <c r="C106" s="15"/>
      <c r="D106" s="16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1"/>
      <c r="S106" s="15"/>
      <c r="T106" s="15"/>
    </row>
    <row r="107" s="2" customFormat="1" spans="1:20">
      <c r="A107" s="15">
        <v>27</v>
      </c>
      <c r="B107" s="15" t="s">
        <v>154</v>
      </c>
      <c r="C107" s="15" t="s">
        <v>22</v>
      </c>
      <c r="D107" s="16" t="s">
        <v>23</v>
      </c>
      <c r="E107" s="15" t="s">
        <v>155</v>
      </c>
      <c r="F107" s="30" t="s">
        <v>156</v>
      </c>
      <c r="G107" s="15">
        <v>17889166155</v>
      </c>
      <c r="H107" s="30" t="s">
        <v>157</v>
      </c>
      <c r="I107" s="17">
        <v>45612</v>
      </c>
      <c r="J107" s="18">
        <v>45660</v>
      </c>
      <c r="K107" s="15" t="s">
        <v>158</v>
      </c>
      <c r="L107" s="15" t="s">
        <v>28</v>
      </c>
      <c r="M107" s="15">
        <v>95</v>
      </c>
      <c r="N107" s="15">
        <v>3980</v>
      </c>
      <c r="O107" s="15">
        <f>M107*N107</f>
        <v>378100</v>
      </c>
      <c r="P107" s="15">
        <f>O107*3%</f>
        <v>11343</v>
      </c>
      <c r="Q107" s="15">
        <f>P107*60%</f>
        <v>6805.8</v>
      </c>
      <c r="R107" s="11">
        <f>P107-Q107</f>
        <v>4537.2</v>
      </c>
      <c r="S107" s="15">
        <f>M107*5</f>
        <v>475</v>
      </c>
      <c r="T107" s="15"/>
    </row>
    <row r="108" s="2" customFormat="1" spans="1:20">
      <c r="A108" s="15"/>
      <c r="B108" s="15"/>
      <c r="C108" s="15"/>
      <c r="D108" s="16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1"/>
      <c r="S108" s="15"/>
      <c r="T108" s="15"/>
    </row>
    <row r="109" s="2" customFormat="1" spans="1:20">
      <c r="A109" s="15"/>
      <c r="B109" s="15"/>
      <c r="C109" s="15"/>
      <c r="D109" s="16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1"/>
      <c r="S109" s="15"/>
      <c r="T109" s="15"/>
    </row>
    <row r="110" s="2" customFormat="1" spans="1:20">
      <c r="A110" s="15"/>
      <c r="B110" s="15"/>
      <c r="C110" s="15"/>
      <c r="D110" s="16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1"/>
      <c r="S110" s="15"/>
      <c r="T110" s="15"/>
    </row>
    <row r="111" s="2" customFormat="1" spans="1:20">
      <c r="A111" s="15">
        <v>28</v>
      </c>
      <c r="B111" s="15" t="s">
        <v>159</v>
      </c>
      <c r="C111" s="15" t="s">
        <v>22</v>
      </c>
      <c r="D111" s="16" t="s">
        <v>23</v>
      </c>
      <c r="E111" s="15" t="s">
        <v>160</v>
      </c>
      <c r="F111" s="30" t="s">
        <v>161</v>
      </c>
      <c r="G111" s="15">
        <v>17397166895</v>
      </c>
      <c r="H111" s="30" t="s">
        <v>162</v>
      </c>
      <c r="I111" s="17">
        <v>45609</v>
      </c>
      <c r="J111" s="18">
        <v>45660</v>
      </c>
      <c r="K111" s="15" t="s">
        <v>163</v>
      </c>
      <c r="L111" s="15" t="s">
        <v>28</v>
      </c>
      <c r="M111" s="15">
        <v>134.77</v>
      </c>
      <c r="N111" s="15">
        <v>3980</v>
      </c>
      <c r="O111" s="15">
        <f>M111*N111</f>
        <v>536384.6</v>
      </c>
      <c r="P111" s="15">
        <f>O111*3%</f>
        <v>16091.538</v>
      </c>
      <c r="Q111" s="15">
        <f>P111*60%</f>
        <v>9654.9228</v>
      </c>
      <c r="R111" s="11">
        <f>P111-Q111</f>
        <v>6436.6152</v>
      </c>
      <c r="S111" s="15">
        <f>M111*5</f>
        <v>673.85</v>
      </c>
      <c r="T111" s="15"/>
    </row>
    <row r="112" s="2" customFormat="1" spans="1:20">
      <c r="A112" s="15"/>
      <c r="B112" s="15"/>
      <c r="C112" s="15"/>
      <c r="D112" s="16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1"/>
      <c r="S112" s="15"/>
      <c r="T112" s="15"/>
    </row>
    <row r="113" s="2" customFormat="1" spans="1:20">
      <c r="A113" s="15"/>
      <c r="B113" s="15"/>
      <c r="C113" s="15"/>
      <c r="D113" s="16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1"/>
      <c r="S113" s="15"/>
      <c r="T113" s="15"/>
    </row>
    <row r="114" s="2" customFormat="1" spans="1:20">
      <c r="A114" s="15"/>
      <c r="B114" s="15"/>
      <c r="C114" s="15"/>
      <c r="D114" s="16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1"/>
      <c r="S114" s="15"/>
      <c r="T114" s="15"/>
    </row>
    <row r="115" s="2" customFormat="1" spans="1:20">
      <c r="A115" s="15">
        <v>29</v>
      </c>
      <c r="B115" s="15" t="s">
        <v>164</v>
      </c>
      <c r="C115" s="15" t="s">
        <v>22</v>
      </c>
      <c r="D115" s="16" t="s">
        <v>23</v>
      </c>
      <c r="E115" s="15" t="s">
        <v>165</v>
      </c>
      <c r="F115" s="15" t="s">
        <v>166</v>
      </c>
      <c r="G115" s="15">
        <v>17889061835</v>
      </c>
      <c r="H115" s="30" t="s">
        <v>167</v>
      </c>
      <c r="I115" s="17">
        <v>45540</v>
      </c>
      <c r="J115" s="18">
        <v>45660</v>
      </c>
      <c r="K115" s="15" t="s">
        <v>168</v>
      </c>
      <c r="L115" s="15" t="s">
        <v>28</v>
      </c>
      <c r="M115" s="15">
        <v>77.7</v>
      </c>
      <c r="N115" s="15">
        <v>3980</v>
      </c>
      <c r="O115" s="15">
        <f>M115*N115</f>
        <v>309246</v>
      </c>
      <c r="P115" s="15">
        <f>O115*3%</f>
        <v>9277.38</v>
      </c>
      <c r="Q115" s="15">
        <f>P115*60%</f>
        <v>5566.428</v>
      </c>
      <c r="R115" s="11">
        <f>P115-Q115</f>
        <v>3710.952</v>
      </c>
      <c r="S115" s="15">
        <f>M115*5</f>
        <v>388.5</v>
      </c>
      <c r="T115" s="15"/>
    </row>
    <row r="116" s="2" customFormat="1" spans="1:20">
      <c r="A116" s="15"/>
      <c r="B116" s="15"/>
      <c r="C116" s="15"/>
      <c r="D116" s="16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1"/>
      <c r="S116" s="15"/>
      <c r="T116" s="15"/>
    </row>
    <row r="117" s="2" customFormat="1" spans="1:20">
      <c r="A117" s="15"/>
      <c r="B117" s="15"/>
      <c r="C117" s="15"/>
      <c r="D117" s="16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1"/>
      <c r="S117" s="15"/>
      <c r="T117" s="15"/>
    </row>
    <row r="118" s="2" customFormat="1" spans="1:20">
      <c r="A118" s="15"/>
      <c r="B118" s="15"/>
      <c r="C118" s="15"/>
      <c r="D118" s="16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1"/>
      <c r="S118" s="15"/>
      <c r="T118" s="15"/>
    </row>
    <row r="119" s="2" customFormat="1" spans="1:20">
      <c r="A119" s="15">
        <v>30</v>
      </c>
      <c r="B119" s="15" t="s">
        <v>169</v>
      </c>
      <c r="C119" s="15" t="s">
        <v>22</v>
      </c>
      <c r="D119" s="16" t="s">
        <v>23</v>
      </c>
      <c r="E119" s="15" t="s">
        <v>170</v>
      </c>
      <c r="F119" s="30" t="s">
        <v>171</v>
      </c>
      <c r="G119" s="15">
        <v>18898083500</v>
      </c>
      <c r="H119" s="30" t="s">
        <v>172</v>
      </c>
      <c r="I119" s="17">
        <v>45546</v>
      </c>
      <c r="J119" s="18">
        <v>45660</v>
      </c>
      <c r="K119" s="15" t="s">
        <v>173</v>
      </c>
      <c r="L119" s="15" t="s">
        <v>28</v>
      </c>
      <c r="M119" s="15">
        <v>77.7</v>
      </c>
      <c r="N119" s="15">
        <v>3980</v>
      </c>
      <c r="O119" s="15">
        <f>M119*N119</f>
        <v>309246</v>
      </c>
      <c r="P119" s="15">
        <f>O119*3%</f>
        <v>9277.38</v>
      </c>
      <c r="Q119" s="15">
        <f>P119*60%</f>
        <v>5566.428</v>
      </c>
      <c r="R119" s="11">
        <f>P119-Q119</f>
        <v>3710.952</v>
      </c>
      <c r="S119" s="15">
        <f>M119*5</f>
        <v>388.5</v>
      </c>
      <c r="T119" s="15"/>
    </row>
    <row r="120" s="2" customFormat="1" spans="1:20">
      <c r="A120" s="15"/>
      <c r="B120" s="15"/>
      <c r="C120" s="15"/>
      <c r="D120" s="16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1"/>
      <c r="S120" s="15"/>
      <c r="T120" s="15"/>
    </row>
    <row r="121" s="2" customFormat="1" spans="1:20">
      <c r="A121" s="15"/>
      <c r="B121" s="15"/>
      <c r="C121" s="15"/>
      <c r="D121" s="16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1"/>
      <c r="S121" s="15"/>
      <c r="T121" s="15"/>
    </row>
    <row r="122" s="2" customFormat="1" spans="1:20">
      <c r="A122" s="15"/>
      <c r="B122" s="15"/>
      <c r="C122" s="15"/>
      <c r="D122" s="16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1"/>
      <c r="S122" s="15"/>
      <c r="T122" s="15"/>
    </row>
    <row r="123" s="2" customFormat="1" spans="1:20">
      <c r="A123" s="15">
        <v>31</v>
      </c>
      <c r="B123" s="15" t="s">
        <v>174</v>
      </c>
      <c r="C123" s="15" t="s">
        <v>22</v>
      </c>
      <c r="D123" s="16" t="s">
        <v>23</v>
      </c>
      <c r="E123" s="15" t="s">
        <v>175</v>
      </c>
      <c r="F123" s="30" t="s">
        <v>176</v>
      </c>
      <c r="G123" s="15">
        <v>18013760222</v>
      </c>
      <c r="H123" s="30" t="s">
        <v>177</v>
      </c>
      <c r="I123" s="17">
        <v>45541</v>
      </c>
      <c r="J123" s="18">
        <v>45660</v>
      </c>
      <c r="K123" s="15" t="s">
        <v>178</v>
      </c>
      <c r="L123" s="15" t="s">
        <v>28</v>
      </c>
      <c r="M123" s="15">
        <v>84.18</v>
      </c>
      <c r="N123" s="15">
        <v>3980</v>
      </c>
      <c r="O123" s="15">
        <f>M123*N123</f>
        <v>335036.4</v>
      </c>
      <c r="P123" s="15">
        <f>O123*3%</f>
        <v>10051.092</v>
      </c>
      <c r="Q123" s="15">
        <f>P123*60%</f>
        <v>6030.6552</v>
      </c>
      <c r="R123" s="11">
        <f>P123-Q123</f>
        <v>4020.4368</v>
      </c>
      <c r="S123" s="15">
        <f>M123*5</f>
        <v>420.9</v>
      </c>
      <c r="T123" s="15"/>
    </row>
    <row r="124" s="2" customFormat="1" spans="1:20">
      <c r="A124" s="15"/>
      <c r="B124" s="15"/>
      <c r="C124" s="15"/>
      <c r="D124" s="16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1"/>
      <c r="S124" s="15"/>
      <c r="T124" s="15"/>
    </row>
    <row r="125" s="2" customFormat="1" spans="1:20">
      <c r="A125" s="15"/>
      <c r="B125" s="15"/>
      <c r="C125" s="15"/>
      <c r="D125" s="16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1"/>
      <c r="S125" s="15"/>
      <c r="T125" s="15"/>
    </row>
    <row r="126" s="2" customFormat="1" spans="1:20">
      <c r="A126" s="15"/>
      <c r="B126" s="15"/>
      <c r="C126" s="15"/>
      <c r="D126" s="16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1"/>
      <c r="S126" s="15"/>
      <c r="T126" s="15"/>
    </row>
    <row r="127" s="2" customFormat="1" spans="1:20">
      <c r="A127" s="15">
        <v>32</v>
      </c>
      <c r="B127" s="15" t="s">
        <v>179</v>
      </c>
      <c r="C127" s="15" t="s">
        <v>22</v>
      </c>
      <c r="D127" s="16" t="s">
        <v>23</v>
      </c>
      <c r="E127" s="15" t="s">
        <v>180</v>
      </c>
      <c r="F127" s="30" t="s">
        <v>181</v>
      </c>
      <c r="G127" s="15">
        <v>17708969100</v>
      </c>
      <c r="H127" s="30" t="s">
        <v>182</v>
      </c>
      <c r="I127" s="17">
        <v>45609</v>
      </c>
      <c r="J127" s="18">
        <v>45660</v>
      </c>
      <c r="K127" s="15" t="s">
        <v>183</v>
      </c>
      <c r="L127" s="15" t="s">
        <v>28</v>
      </c>
      <c r="M127" s="15">
        <v>104.4</v>
      </c>
      <c r="N127" s="15">
        <v>3980</v>
      </c>
      <c r="O127" s="15">
        <f>M127*N127</f>
        <v>415512</v>
      </c>
      <c r="P127" s="15">
        <f>O127*3%</f>
        <v>12465.36</v>
      </c>
      <c r="Q127" s="15">
        <f>P127*60%</f>
        <v>7479.216</v>
      </c>
      <c r="R127" s="11">
        <f>P127-Q127</f>
        <v>4986.144</v>
      </c>
      <c r="S127" s="15">
        <f>M127*5</f>
        <v>522</v>
      </c>
      <c r="T127" s="15"/>
    </row>
    <row r="128" s="2" customFormat="1" spans="1:20">
      <c r="A128" s="15"/>
      <c r="B128" s="15"/>
      <c r="C128" s="15"/>
      <c r="D128" s="16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1"/>
      <c r="S128" s="15"/>
      <c r="T128" s="15"/>
    </row>
    <row r="129" s="2" customFormat="1" spans="1:20">
      <c r="A129" s="15"/>
      <c r="B129" s="15"/>
      <c r="C129" s="15"/>
      <c r="D129" s="16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1"/>
      <c r="S129" s="15"/>
      <c r="T129" s="15"/>
    </row>
    <row r="130" s="2" customFormat="1" spans="1:20">
      <c r="A130" s="15"/>
      <c r="B130" s="15"/>
      <c r="C130" s="15"/>
      <c r="D130" s="16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1"/>
      <c r="S130" s="15"/>
      <c r="T130" s="15"/>
    </row>
    <row r="131" s="2" customFormat="1" spans="1:20">
      <c r="A131" s="15">
        <v>33</v>
      </c>
      <c r="B131" s="15" t="s">
        <v>184</v>
      </c>
      <c r="C131" s="15" t="s">
        <v>22</v>
      </c>
      <c r="D131" s="16" t="s">
        <v>23</v>
      </c>
      <c r="E131" s="15" t="s">
        <v>185</v>
      </c>
      <c r="F131" s="30" t="s">
        <v>186</v>
      </c>
      <c r="G131" s="15">
        <v>13518929944</v>
      </c>
      <c r="H131" s="30" t="s">
        <v>187</v>
      </c>
      <c r="I131" s="17">
        <v>45542</v>
      </c>
      <c r="J131" s="18">
        <v>45660</v>
      </c>
      <c r="K131" s="15" t="s">
        <v>188</v>
      </c>
      <c r="L131" s="15" t="s">
        <v>28</v>
      </c>
      <c r="M131" s="15">
        <v>84.75</v>
      </c>
      <c r="N131" s="15">
        <v>3980</v>
      </c>
      <c r="O131" s="15">
        <f>M131*N131</f>
        <v>337305</v>
      </c>
      <c r="P131" s="15">
        <f>O131*3%</f>
        <v>10119.15</v>
      </c>
      <c r="Q131" s="15">
        <f>P131*60%</f>
        <v>6071.49</v>
      </c>
      <c r="R131" s="11">
        <f>P131-Q131</f>
        <v>4047.66</v>
      </c>
      <c r="S131" s="15">
        <f>M131*5</f>
        <v>423.75</v>
      </c>
      <c r="T131" s="15"/>
    </row>
    <row r="132" s="2" customFormat="1" spans="1:20">
      <c r="A132" s="15"/>
      <c r="B132" s="15"/>
      <c r="C132" s="15"/>
      <c r="D132" s="16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1"/>
      <c r="S132" s="15"/>
      <c r="T132" s="15"/>
    </row>
    <row r="133" s="2" customFormat="1" spans="1:20">
      <c r="A133" s="15"/>
      <c r="B133" s="15"/>
      <c r="C133" s="15"/>
      <c r="D133" s="16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1"/>
      <c r="S133" s="15"/>
      <c r="T133" s="15"/>
    </row>
    <row r="134" s="2" customFormat="1" spans="1:20">
      <c r="A134" s="15"/>
      <c r="B134" s="15"/>
      <c r="C134" s="15"/>
      <c r="D134" s="16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1"/>
      <c r="S134" s="15"/>
      <c r="T134" s="15"/>
    </row>
    <row r="135" s="2" customFormat="1" spans="1:20">
      <c r="A135" s="15">
        <v>34</v>
      </c>
      <c r="B135" s="15" t="s">
        <v>189</v>
      </c>
      <c r="C135" s="15" t="s">
        <v>22</v>
      </c>
      <c r="D135" s="16" t="s">
        <v>23</v>
      </c>
      <c r="E135" s="15" t="s">
        <v>190</v>
      </c>
      <c r="F135" s="30" t="s">
        <v>191</v>
      </c>
      <c r="G135" s="15">
        <v>18908964784</v>
      </c>
      <c r="H135" s="30" t="s">
        <v>192</v>
      </c>
      <c r="I135" s="17">
        <v>45609</v>
      </c>
      <c r="J135" s="18">
        <v>45660</v>
      </c>
      <c r="K135" s="15" t="s">
        <v>193</v>
      </c>
      <c r="L135" s="15" t="s">
        <v>28</v>
      </c>
      <c r="M135" s="15">
        <v>77.7</v>
      </c>
      <c r="N135" s="15">
        <v>3980</v>
      </c>
      <c r="O135" s="15">
        <f>M135*N135</f>
        <v>309246</v>
      </c>
      <c r="P135" s="15">
        <f>O135*3%</f>
        <v>9277.38</v>
      </c>
      <c r="Q135" s="15">
        <f>P135*60%</f>
        <v>5566.428</v>
      </c>
      <c r="R135" s="11">
        <f>P135-Q135</f>
        <v>3710.952</v>
      </c>
      <c r="S135" s="15">
        <f>M135*5</f>
        <v>388.5</v>
      </c>
      <c r="T135" s="15"/>
    </row>
    <row r="136" s="2" customFormat="1" spans="1:20">
      <c r="A136" s="15"/>
      <c r="B136" s="15"/>
      <c r="C136" s="15"/>
      <c r="D136" s="16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1"/>
      <c r="S136" s="15"/>
      <c r="T136" s="15"/>
    </row>
    <row r="137" s="2" customFormat="1" spans="1:20">
      <c r="A137" s="15"/>
      <c r="B137" s="15"/>
      <c r="C137" s="15"/>
      <c r="D137" s="16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1"/>
      <c r="S137" s="15"/>
      <c r="T137" s="15"/>
    </row>
    <row r="138" s="2" customFormat="1" spans="1:20">
      <c r="A138" s="15"/>
      <c r="B138" s="15"/>
      <c r="C138" s="15"/>
      <c r="D138" s="16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1"/>
      <c r="S138" s="15"/>
      <c r="T138" s="15"/>
    </row>
    <row r="139" s="2" customFormat="1" spans="1:20">
      <c r="A139" s="15">
        <v>35</v>
      </c>
      <c r="B139" s="15" t="s">
        <v>194</v>
      </c>
      <c r="C139" s="15" t="s">
        <v>22</v>
      </c>
      <c r="D139" s="16" t="s">
        <v>23</v>
      </c>
      <c r="E139" s="15" t="s">
        <v>195</v>
      </c>
      <c r="F139" s="30" t="s">
        <v>196</v>
      </c>
      <c r="G139" s="15">
        <v>17889069993</v>
      </c>
      <c r="H139" s="30" t="s">
        <v>197</v>
      </c>
      <c r="I139" s="17">
        <v>45542</v>
      </c>
      <c r="J139" s="18">
        <v>45660</v>
      </c>
      <c r="K139" s="15" t="s">
        <v>198</v>
      </c>
      <c r="L139" s="15" t="s">
        <v>28</v>
      </c>
      <c r="M139" s="15">
        <v>77.7</v>
      </c>
      <c r="N139" s="15">
        <v>3980</v>
      </c>
      <c r="O139" s="15">
        <f>M139*N139</f>
        <v>309246</v>
      </c>
      <c r="P139" s="15">
        <f>O139*3%</f>
        <v>9277.38</v>
      </c>
      <c r="Q139" s="15">
        <f>P139*60%</f>
        <v>5566.428</v>
      </c>
      <c r="R139" s="11">
        <f>P139-Q139</f>
        <v>3710.952</v>
      </c>
      <c r="S139" s="15">
        <f>M139*5</f>
        <v>388.5</v>
      </c>
      <c r="T139" s="15"/>
    </row>
    <row r="140" s="2" customFormat="1" spans="1:20">
      <c r="A140" s="15"/>
      <c r="B140" s="15"/>
      <c r="C140" s="15"/>
      <c r="D140" s="16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1"/>
      <c r="S140" s="15"/>
      <c r="T140" s="15"/>
    </row>
    <row r="141" s="2" customFormat="1" spans="1:20">
      <c r="A141" s="15"/>
      <c r="B141" s="15"/>
      <c r="C141" s="15"/>
      <c r="D141" s="16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1"/>
      <c r="S141" s="15"/>
      <c r="T141" s="15"/>
    </row>
    <row r="142" s="2" customFormat="1" spans="1:20">
      <c r="A142" s="15"/>
      <c r="B142" s="15"/>
      <c r="C142" s="15"/>
      <c r="D142" s="16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1"/>
      <c r="S142" s="15"/>
      <c r="T142" s="15"/>
    </row>
    <row r="143" s="2" customFormat="1" spans="1:20">
      <c r="A143" s="20">
        <v>36</v>
      </c>
      <c r="B143" s="20" t="s">
        <v>199</v>
      </c>
      <c r="C143" s="20" t="s">
        <v>22</v>
      </c>
      <c r="D143" s="21" t="s">
        <v>23</v>
      </c>
      <c r="E143" s="20" t="s">
        <v>200</v>
      </c>
      <c r="F143" s="20" t="s">
        <v>201</v>
      </c>
      <c r="G143" s="20">
        <v>18289063324</v>
      </c>
      <c r="H143" s="29" t="s">
        <v>202</v>
      </c>
      <c r="I143" s="22">
        <v>45542</v>
      </c>
      <c r="J143" s="23">
        <v>45680</v>
      </c>
      <c r="K143" s="20" t="s">
        <v>203</v>
      </c>
      <c r="L143" s="20" t="s">
        <v>28</v>
      </c>
      <c r="M143" s="20">
        <v>84.75</v>
      </c>
      <c r="N143" s="20">
        <v>3980</v>
      </c>
      <c r="O143" s="20">
        <f>M143*N143</f>
        <v>337305</v>
      </c>
      <c r="P143" s="20">
        <f>O143*3%</f>
        <v>10119.15</v>
      </c>
      <c r="Q143" s="11">
        <f>P143*60%</f>
        <v>6071.49</v>
      </c>
      <c r="R143" s="11">
        <f>P143-Q143</f>
        <v>4047.66</v>
      </c>
      <c r="S143" s="20">
        <f>M143*5</f>
        <v>423.75</v>
      </c>
      <c r="T143" s="20"/>
    </row>
    <row r="144" s="2" customFormat="1" spans="1:20">
      <c r="A144" s="20"/>
      <c r="B144" s="20"/>
      <c r="C144" s="20"/>
      <c r="D144" s="21"/>
      <c r="E144" s="20"/>
      <c r="F144" s="20"/>
      <c r="G144" s="20"/>
      <c r="H144" s="11"/>
      <c r="I144" s="20"/>
      <c r="J144" s="20"/>
      <c r="K144" s="20"/>
      <c r="L144" s="20"/>
      <c r="M144" s="20"/>
      <c r="N144" s="20"/>
      <c r="O144" s="20"/>
      <c r="P144" s="20"/>
      <c r="Q144" s="11"/>
      <c r="R144" s="11"/>
      <c r="S144" s="20"/>
      <c r="T144" s="20"/>
    </row>
    <row r="145" s="2" customFormat="1" spans="1:20">
      <c r="A145" s="20"/>
      <c r="B145" s="20"/>
      <c r="C145" s="20"/>
      <c r="D145" s="21"/>
      <c r="E145" s="20"/>
      <c r="F145" s="20"/>
      <c r="G145" s="20"/>
      <c r="H145" s="11"/>
      <c r="I145" s="20"/>
      <c r="J145" s="20"/>
      <c r="K145" s="20"/>
      <c r="L145" s="20"/>
      <c r="M145" s="20"/>
      <c r="N145" s="20"/>
      <c r="O145" s="20"/>
      <c r="P145" s="20"/>
      <c r="Q145" s="11"/>
      <c r="R145" s="11"/>
      <c r="S145" s="20"/>
      <c r="T145" s="20"/>
    </row>
    <row r="146" s="2" customFormat="1" spans="1:20">
      <c r="A146" s="20"/>
      <c r="B146" s="20"/>
      <c r="C146" s="20"/>
      <c r="D146" s="21"/>
      <c r="E146" s="20"/>
      <c r="F146" s="20"/>
      <c r="G146" s="20"/>
      <c r="H146" s="11"/>
      <c r="I146" s="20"/>
      <c r="J146" s="20"/>
      <c r="K146" s="20"/>
      <c r="L146" s="20"/>
      <c r="M146" s="20"/>
      <c r="N146" s="20"/>
      <c r="O146" s="20"/>
      <c r="P146" s="20"/>
      <c r="Q146" s="11"/>
      <c r="R146" s="11"/>
      <c r="S146" s="20"/>
      <c r="T146" s="20"/>
    </row>
    <row r="147" s="2" customFormat="1" spans="1:20">
      <c r="A147" s="15">
        <v>37</v>
      </c>
      <c r="B147" s="15" t="s">
        <v>204</v>
      </c>
      <c r="C147" s="15" t="s">
        <v>22</v>
      </c>
      <c r="D147" s="16" t="s">
        <v>23</v>
      </c>
      <c r="E147" s="15" t="s">
        <v>205</v>
      </c>
      <c r="F147" s="30" t="s">
        <v>206</v>
      </c>
      <c r="G147" s="15">
        <v>13648967523</v>
      </c>
      <c r="H147" s="30" t="s">
        <v>207</v>
      </c>
      <c r="I147" s="17">
        <v>45542</v>
      </c>
      <c r="J147" s="18">
        <v>45680</v>
      </c>
      <c r="K147" s="15" t="s">
        <v>208</v>
      </c>
      <c r="L147" s="15" t="s">
        <v>28</v>
      </c>
      <c r="M147" s="15">
        <v>77.7</v>
      </c>
      <c r="N147" s="15">
        <v>3980</v>
      </c>
      <c r="O147" s="15">
        <f>M147*N147</f>
        <v>309246</v>
      </c>
      <c r="P147" s="15">
        <f>O147*3%</f>
        <v>9277.38</v>
      </c>
      <c r="Q147" s="15">
        <f>P147*60%</f>
        <v>5566.428</v>
      </c>
      <c r="R147" s="11">
        <f>P147-Q147</f>
        <v>3710.952</v>
      </c>
      <c r="S147" s="15">
        <f>M147*5</f>
        <v>388.5</v>
      </c>
      <c r="T147" s="15"/>
    </row>
    <row r="148" s="2" customFormat="1" spans="1:20">
      <c r="A148" s="15"/>
      <c r="B148" s="15"/>
      <c r="C148" s="15"/>
      <c r="D148" s="16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1"/>
      <c r="S148" s="15"/>
      <c r="T148" s="15"/>
    </row>
    <row r="149" s="2" customFormat="1" spans="1:20">
      <c r="A149" s="15"/>
      <c r="B149" s="15"/>
      <c r="C149" s="15"/>
      <c r="D149" s="16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1"/>
      <c r="S149" s="15"/>
      <c r="T149" s="15"/>
    </row>
    <row r="150" s="2" customFormat="1" spans="1:20">
      <c r="A150" s="15"/>
      <c r="B150" s="15"/>
      <c r="C150" s="15"/>
      <c r="D150" s="16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1"/>
      <c r="S150" s="15"/>
      <c r="T150" s="15"/>
    </row>
    <row r="151" s="2" customFormat="1" spans="1:20">
      <c r="A151" s="15">
        <v>38</v>
      </c>
      <c r="B151" s="15" t="s">
        <v>209</v>
      </c>
      <c r="C151" s="15" t="s">
        <v>22</v>
      </c>
      <c r="D151" s="16" t="s">
        <v>23</v>
      </c>
      <c r="E151" s="15" t="s">
        <v>210</v>
      </c>
      <c r="F151" s="15" t="s">
        <v>211</v>
      </c>
      <c r="G151" s="15">
        <v>14718963733</v>
      </c>
      <c r="H151" s="30" t="s">
        <v>212</v>
      </c>
      <c r="I151" s="17">
        <v>45542</v>
      </c>
      <c r="J151" s="18">
        <v>45680</v>
      </c>
      <c r="K151" s="15" t="s">
        <v>213</v>
      </c>
      <c r="L151" s="15" t="s">
        <v>28</v>
      </c>
      <c r="M151" s="15">
        <v>104.78</v>
      </c>
      <c r="N151" s="15">
        <v>3980</v>
      </c>
      <c r="O151" s="15">
        <f>M151*N151</f>
        <v>417024.4</v>
      </c>
      <c r="P151" s="15">
        <f>O151*3%</f>
        <v>12510.732</v>
      </c>
      <c r="Q151" s="15">
        <f>P151*60%</f>
        <v>7506.4392</v>
      </c>
      <c r="R151" s="11">
        <f>P151-Q151</f>
        <v>5004.2928</v>
      </c>
      <c r="S151" s="15">
        <f>M151*5</f>
        <v>523.9</v>
      </c>
      <c r="T151" s="15"/>
    </row>
    <row r="152" s="2" customFormat="1" spans="1:20">
      <c r="A152" s="15"/>
      <c r="B152" s="15"/>
      <c r="C152" s="15"/>
      <c r="D152" s="16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1"/>
      <c r="S152" s="15"/>
      <c r="T152" s="15"/>
    </row>
    <row r="153" s="2" customFormat="1" spans="1:20">
      <c r="A153" s="15"/>
      <c r="B153" s="15"/>
      <c r="C153" s="15"/>
      <c r="D153" s="16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1"/>
      <c r="S153" s="15"/>
      <c r="T153" s="15"/>
    </row>
    <row r="154" s="2" customFormat="1" spans="1:20">
      <c r="A154" s="15"/>
      <c r="B154" s="15"/>
      <c r="C154" s="15"/>
      <c r="D154" s="16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1"/>
      <c r="S154" s="15"/>
      <c r="T154" s="15"/>
    </row>
    <row r="155" s="2" customFormat="1" spans="1:20">
      <c r="A155" s="20">
        <v>39</v>
      </c>
      <c r="B155" s="20" t="s">
        <v>214</v>
      </c>
      <c r="C155" s="20" t="s">
        <v>22</v>
      </c>
      <c r="D155" s="21" t="s">
        <v>23</v>
      </c>
      <c r="E155" s="20" t="s">
        <v>215</v>
      </c>
      <c r="F155" s="31" t="s">
        <v>216</v>
      </c>
      <c r="G155" s="20">
        <v>18189963835</v>
      </c>
      <c r="H155" s="29" t="s">
        <v>217</v>
      </c>
      <c r="I155" s="22">
        <v>45542</v>
      </c>
      <c r="J155" s="23">
        <v>45680</v>
      </c>
      <c r="K155" s="20" t="s">
        <v>218</v>
      </c>
      <c r="L155" s="20" t="s">
        <v>28</v>
      </c>
      <c r="M155" s="20">
        <v>77.7</v>
      </c>
      <c r="N155" s="20">
        <v>3980</v>
      </c>
      <c r="O155" s="20">
        <f>M155*N155</f>
        <v>309246</v>
      </c>
      <c r="P155" s="20">
        <f>O155*3%</f>
        <v>9277.38</v>
      </c>
      <c r="Q155" s="11">
        <f>P155*60%</f>
        <v>5566.428</v>
      </c>
      <c r="R155" s="11">
        <f>P155-Q155</f>
        <v>3710.952</v>
      </c>
      <c r="S155" s="20">
        <f>M155*5</f>
        <v>388.5</v>
      </c>
      <c r="T155" s="20"/>
    </row>
    <row r="156" s="2" customFormat="1" spans="1:20">
      <c r="A156" s="20"/>
      <c r="B156" s="20"/>
      <c r="C156" s="20"/>
      <c r="D156" s="21"/>
      <c r="E156" s="20"/>
      <c r="F156" s="20"/>
      <c r="G156" s="20"/>
      <c r="H156" s="11"/>
      <c r="I156" s="20"/>
      <c r="J156" s="20"/>
      <c r="K156" s="20"/>
      <c r="L156" s="20"/>
      <c r="M156" s="20"/>
      <c r="N156" s="20"/>
      <c r="O156" s="20"/>
      <c r="P156" s="20"/>
      <c r="Q156" s="11"/>
      <c r="R156" s="11"/>
      <c r="S156" s="20"/>
      <c r="T156" s="20"/>
    </row>
    <row r="157" s="2" customFormat="1" spans="1:20">
      <c r="A157" s="20"/>
      <c r="B157" s="20"/>
      <c r="C157" s="20"/>
      <c r="D157" s="21"/>
      <c r="E157" s="20"/>
      <c r="F157" s="20"/>
      <c r="G157" s="20"/>
      <c r="H157" s="11"/>
      <c r="I157" s="20"/>
      <c r="J157" s="20"/>
      <c r="K157" s="20"/>
      <c r="L157" s="20"/>
      <c r="M157" s="20"/>
      <c r="N157" s="20"/>
      <c r="O157" s="20"/>
      <c r="P157" s="20"/>
      <c r="Q157" s="11"/>
      <c r="R157" s="11"/>
      <c r="S157" s="20"/>
      <c r="T157" s="20"/>
    </row>
    <row r="158" s="2" customFormat="1" spans="1:20">
      <c r="A158" s="20"/>
      <c r="B158" s="20"/>
      <c r="C158" s="20"/>
      <c r="D158" s="21"/>
      <c r="E158" s="20"/>
      <c r="F158" s="20"/>
      <c r="G158" s="20"/>
      <c r="H158" s="11"/>
      <c r="I158" s="20"/>
      <c r="J158" s="20"/>
      <c r="K158" s="20"/>
      <c r="L158" s="20"/>
      <c r="M158" s="20"/>
      <c r="N158" s="20"/>
      <c r="O158" s="20"/>
      <c r="P158" s="20"/>
      <c r="Q158" s="11"/>
      <c r="R158" s="11"/>
      <c r="S158" s="20"/>
      <c r="T158" s="20"/>
    </row>
    <row r="159" s="3" customFormat="1" spans="1:20">
      <c r="A159" s="15">
        <v>40</v>
      </c>
      <c r="B159" s="15" t="s">
        <v>219</v>
      </c>
      <c r="C159" s="15" t="s">
        <v>22</v>
      </c>
      <c r="D159" s="16" t="s">
        <v>23</v>
      </c>
      <c r="E159" s="15" t="s">
        <v>220</v>
      </c>
      <c r="F159" s="30" t="s">
        <v>221</v>
      </c>
      <c r="G159" s="15">
        <v>18898069829</v>
      </c>
      <c r="H159" s="30" t="s">
        <v>222</v>
      </c>
      <c r="I159" s="17">
        <v>45542</v>
      </c>
      <c r="J159" s="18">
        <v>45680</v>
      </c>
      <c r="K159" s="15" t="s">
        <v>223</v>
      </c>
      <c r="L159" s="15" t="s">
        <v>28</v>
      </c>
      <c r="M159" s="15">
        <v>84.75</v>
      </c>
      <c r="N159" s="15">
        <v>3980</v>
      </c>
      <c r="O159" s="15">
        <f>M159*N159</f>
        <v>337305</v>
      </c>
      <c r="P159" s="15">
        <f>O159*3%</f>
        <v>10119.15</v>
      </c>
      <c r="Q159" s="11">
        <f>P159*60%</f>
        <v>6071.49</v>
      </c>
      <c r="R159" s="11">
        <f>P159-Q159</f>
        <v>4047.66</v>
      </c>
      <c r="S159" s="15">
        <f>M159*5</f>
        <v>423.75</v>
      </c>
      <c r="T159" s="15"/>
    </row>
    <row r="160" s="3" customFormat="1" spans="1:20">
      <c r="A160" s="15"/>
      <c r="B160" s="15"/>
      <c r="C160" s="15"/>
      <c r="D160" s="16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1"/>
      <c r="R160" s="11"/>
      <c r="S160" s="15"/>
      <c r="T160" s="15"/>
    </row>
    <row r="161" s="3" customFormat="1" spans="1:20">
      <c r="A161" s="15"/>
      <c r="B161" s="15"/>
      <c r="C161" s="15"/>
      <c r="D161" s="16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1"/>
      <c r="R161" s="11"/>
      <c r="S161" s="15"/>
      <c r="T161" s="15"/>
    </row>
    <row r="162" s="3" customFormat="1" spans="1:20">
      <c r="A162" s="15"/>
      <c r="B162" s="15"/>
      <c r="C162" s="15"/>
      <c r="D162" s="16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1"/>
      <c r="R162" s="11"/>
      <c r="S162" s="15"/>
      <c r="T162" s="15"/>
    </row>
    <row r="163" s="2" customFormat="1" spans="1:20">
      <c r="A163" s="15">
        <v>41</v>
      </c>
      <c r="B163" s="15" t="s">
        <v>224</v>
      </c>
      <c r="C163" s="15" t="s">
        <v>22</v>
      </c>
      <c r="D163" s="16" t="s">
        <v>23</v>
      </c>
      <c r="E163" s="15" t="s">
        <v>225</v>
      </c>
      <c r="F163" s="30" t="s">
        <v>226</v>
      </c>
      <c r="G163" s="15">
        <v>18145262989</v>
      </c>
      <c r="H163" s="30" t="s">
        <v>227</v>
      </c>
      <c r="I163" s="17">
        <v>45542</v>
      </c>
      <c r="J163" s="18">
        <v>45680</v>
      </c>
      <c r="K163" s="15" t="s">
        <v>228</v>
      </c>
      <c r="L163" s="15" t="s">
        <v>28</v>
      </c>
      <c r="M163" s="15">
        <v>84.18</v>
      </c>
      <c r="N163" s="15">
        <v>3980</v>
      </c>
      <c r="O163" s="15">
        <f>M163*N163</f>
        <v>335036.4</v>
      </c>
      <c r="P163" s="15">
        <f>O163*3%</f>
        <v>10051.092</v>
      </c>
      <c r="Q163" s="15">
        <f>P163*60%</f>
        <v>6030.6552</v>
      </c>
      <c r="R163" s="11">
        <f>P163-Q163</f>
        <v>4020.4368</v>
      </c>
      <c r="S163" s="15">
        <f>M163*5</f>
        <v>420.9</v>
      </c>
      <c r="T163" s="15"/>
    </row>
    <row r="164" s="2" customFormat="1" spans="1:20">
      <c r="A164" s="15"/>
      <c r="B164" s="15"/>
      <c r="C164" s="15"/>
      <c r="D164" s="16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1"/>
      <c r="S164" s="15"/>
      <c r="T164" s="15"/>
    </row>
    <row r="165" s="2" customFormat="1" spans="1:20">
      <c r="A165" s="15"/>
      <c r="B165" s="15"/>
      <c r="C165" s="15"/>
      <c r="D165" s="16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1"/>
      <c r="S165" s="15"/>
      <c r="T165" s="15"/>
    </row>
    <row r="166" s="2" customFormat="1" spans="1:20">
      <c r="A166" s="15"/>
      <c r="B166" s="15"/>
      <c r="C166" s="15"/>
      <c r="D166" s="16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1"/>
      <c r="S166" s="15"/>
      <c r="T166" s="15"/>
    </row>
    <row r="167" s="2" customFormat="1" spans="1:20">
      <c r="A167" s="15">
        <v>42</v>
      </c>
      <c r="B167" s="15" t="s">
        <v>229</v>
      </c>
      <c r="C167" s="15" t="s">
        <v>22</v>
      </c>
      <c r="D167" s="16" t="s">
        <v>23</v>
      </c>
      <c r="E167" s="15" t="s">
        <v>230</v>
      </c>
      <c r="F167" s="30" t="s">
        <v>231</v>
      </c>
      <c r="G167" s="15">
        <v>17889091883</v>
      </c>
      <c r="H167" s="30" t="s">
        <v>232</v>
      </c>
      <c r="I167" s="17">
        <v>45542</v>
      </c>
      <c r="J167" s="18">
        <v>45680</v>
      </c>
      <c r="K167" s="15" t="s">
        <v>233</v>
      </c>
      <c r="L167" s="15" t="s">
        <v>28</v>
      </c>
      <c r="M167" s="15">
        <v>77.7</v>
      </c>
      <c r="N167" s="15">
        <v>3980</v>
      </c>
      <c r="O167" s="15">
        <f>M167*N167</f>
        <v>309246</v>
      </c>
      <c r="P167" s="15">
        <f>O167*3%</f>
        <v>9277.38</v>
      </c>
      <c r="Q167" s="15">
        <f>P167*60%</f>
        <v>5566.428</v>
      </c>
      <c r="R167" s="11">
        <f>P167-Q167</f>
        <v>3710.952</v>
      </c>
      <c r="S167" s="15">
        <f>M167*5</f>
        <v>388.5</v>
      </c>
      <c r="T167" s="15"/>
    </row>
    <row r="168" s="2" customFormat="1" spans="1:20">
      <c r="A168" s="15"/>
      <c r="B168" s="15"/>
      <c r="C168" s="15"/>
      <c r="D168" s="16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1"/>
      <c r="S168" s="15"/>
      <c r="T168" s="15"/>
    </row>
    <row r="169" s="2" customFormat="1" spans="1:20">
      <c r="A169" s="15"/>
      <c r="B169" s="15"/>
      <c r="C169" s="15"/>
      <c r="D169" s="16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1"/>
      <c r="S169" s="15"/>
      <c r="T169" s="15"/>
    </row>
    <row r="170" s="2" customFormat="1" spans="1:20">
      <c r="A170" s="15"/>
      <c r="B170" s="15"/>
      <c r="C170" s="15"/>
      <c r="D170" s="16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1"/>
      <c r="S170" s="15"/>
      <c r="T170" s="15"/>
    </row>
    <row r="171" s="2" customFormat="1" spans="1:20">
      <c r="A171" s="20">
        <v>43</v>
      </c>
      <c r="B171" s="20" t="s">
        <v>234</v>
      </c>
      <c r="C171" s="20" t="s">
        <v>22</v>
      </c>
      <c r="D171" s="21" t="s">
        <v>23</v>
      </c>
      <c r="E171" s="20" t="s">
        <v>235</v>
      </c>
      <c r="F171" s="31" t="s">
        <v>236</v>
      </c>
      <c r="G171" s="20">
        <v>18308063930</v>
      </c>
      <c r="H171" s="29" t="s">
        <v>237</v>
      </c>
      <c r="I171" s="22">
        <v>45507</v>
      </c>
      <c r="J171" s="23">
        <v>45680</v>
      </c>
      <c r="K171" s="20" t="s">
        <v>238</v>
      </c>
      <c r="L171" s="20" t="s">
        <v>28</v>
      </c>
      <c r="M171" s="20">
        <v>93.34</v>
      </c>
      <c r="N171" s="20">
        <v>3980</v>
      </c>
      <c r="O171" s="20">
        <f>M171*N171</f>
        <v>371493.2</v>
      </c>
      <c r="P171" s="20">
        <f>O171*3%</f>
        <v>11144.796</v>
      </c>
      <c r="Q171" s="11">
        <f>P171*60%</f>
        <v>6686.8776</v>
      </c>
      <c r="R171" s="11">
        <f>P171-Q171</f>
        <v>4457.9184</v>
      </c>
      <c r="S171" s="20">
        <f>M171*5</f>
        <v>466.7</v>
      </c>
      <c r="T171" s="20"/>
    </row>
    <row r="172" s="2" customFormat="1" spans="1:20">
      <c r="A172" s="20"/>
      <c r="B172" s="20"/>
      <c r="C172" s="20"/>
      <c r="D172" s="21"/>
      <c r="E172" s="20"/>
      <c r="F172" s="20"/>
      <c r="G172" s="20"/>
      <c r="H172" s="11"/>
      <c r="I172" s="20"/>
      <c r="J172" s="20"/>
      <c r="K172" s="20"/>
      <c r="L172" s="20"/>
      <c r="M172" s="20"/>
      <c r="N172" s="20"/>
      <c r="O172" s="20"/>
      <c r="P172" s="20"/>
      <c r="Q172" s="11"/>
      <c r="R172" s="11"/>
      <c r="S172" s="20"/>
      <c r="T172" s="20"/>
    </row>
    <row r="173" s="2" customFormat="1" spans="1:20">
      <c r="A173" s="20"/>
      <c r="B173" s="20"/>
      <c r="C173" s="20"/>
      <c r="D173" s="21"/>
      <c r="E173" s="20"/>
      <c r="F173" s="20"/>
      <c r="G173" s="20"/>
      <c r="H173" s="11"/>
      <c r="I173" s="20"/>
      <c r="J173" s="20"/>
      <c r="K173" s="20"/>
      <c r="L173" s="20"/>
      <c r="M173" s="20"/>
      <c r="N173" s="20"/>
      <c r="O173" s="20"/>
      <c r="P173" s="20"/>
      <c r="Q173" s="11"/>
      <c r="R173" s="11"/>
      <c r="S173" s="20"/>
      <c r="T173" s="20"/>
    </row>
    <row r="174" s="2" customFormat="1" spans="1:20">
      <c r="A174" s="20"/>
      <c r="B174" s="20"/>
      <c r="C174" s="20"/>
      <c r="D174" s="21"/>
      <c r="E174" s="20"/>
      <c r="F174" s="20"/>
      <c r="G174" s="20"/>
      <c r="H174" s="11"/>
      <c r="I174" s="20"/>
      <c r="J174" s="20"/>
      <c r="K174" s="20"/>
      <c r="L174" s="20"/>
      <c r="M174" s="20"/>
      <c r="N174" s="20"/>
      <c r="O174" s="20"/>
      <c r="P174" s="20"/>
      <c r="Q174" s="11"/>
      <c r="R174" s="11"/>
      <c r="S174" s="20"/>
      <c r="T174" s="20"/>
    </row>
    <row r="175" s="2" customFormat="1" spans="1:20">
      <c r="A175" s="20">
        <v>44</v>
      </c>
      <c r="B175" s="20" t="s">
        <v>239</v>
      </c>
      <c r="C175" s="20" t="s">
        <v>22</v>
      </c>
      <c r="D175" s="21" t="s">
        <v>23</v>
      </c>
      <c r="E175" s="20" t="s">
        <v>240</v>
      </c>
      <c r="F175" s="31" t="s">
        <v>241</v>
      </c>
      <c r="G175" s="20">
        <v>18308065155</v>
      </c>
      <c r="H175" s="29" t="s">
        <v>242</v>
      </c>
      <c r="I175" s="22">
        <v>45610</v>
      </c>
      <c r="J175" s="23">
        <v>45680</v>
      </c>
      <c r="K175" s="20" t="s">
        <v>243</v>
      </c>
      <c r="L175" s="20" t="s">
        <v>28</v>
      </c>
      <c r="M175" s="20">
        <v>104.78</v>
      </c>
      <c r="N175" s="20">
        <v>3980</v>
      </c>
      <c r="O175" s="20">
        <f>M175*N175</f>
        <v>417024.4</v>
      </c>
      <c r="P175" s="20">
        <f>O175*3%</f>
        <v>12510.732</v>
      </c>
      <c r="Q175" s="11">
        <f>P175*60%</f>
        <v>7506.4392</v>
      </c>
      <c r="R175" s="11">
        <f>P175-Q175</f>
        <v>5004.2928</v>
      </c>
      <c r="S175" s="20">
        <f>M175*5</f>
        <v>523.9</v>
      </c>
      <c r="T175" s="20"/>
    </row>
    <row r="176" s="2" customFormat="1" spans="1:20">
      <c r="A176" s="20"/>
      <c r="B176" s="20"/>
      <c r="C176" s="20"/>
      <c r="D176" s="21"/>
      <c r="E176" s="20"/>
      <c r="F176" s="20"/>
      <c r="G176" s="20"/>
      <c r="H176" s="11"/>
      <c r="I176" s="20"/>
      <c r="J176" s="20"/>
      <c r="K176" s="20"/>
      <c r="L176" s="20"/>
      <c r="M176" s="20"/>
      <c r="N176" s="20"/>
      <c r="O176" s="20"/>
      <c r="P176" s="20"/>
      <c r="Q176" s="11"/>
      <c r="R176" s="11"/>
      <c r="S176" s="20"/>
      <c r="T176" s="20"/>
    </row>
    <row r="177" s="2" customFormat="1" spans="1:20">
      <c r="A177" s="20"/>
      <c r="B177" s="20"/>
      <c r="C177" s="20"/>
      <c r="D177" s="21"/>
      <c r="E177" s="20"/>
      <c r="F177" s="20"/>
      <c r="G177" s="20"/>
      <c r="H177" s="11"/>
      <c r="I177" s="20"/>
      <c r="J177" s="20"/>
      <c r="K177" s="20"/>
      <c r="L177" s="20"/>
      <c r="M177" s="20"/>
      <c r="N177" s="20"/>
      <c r="O177" s="20"/>
      <c r="P177" s="20"/>
      <c r="Q177" s="11"/>
      <c r="R177" s="11"/>
      <c r="S177" s="20"/>
      <c r="T177" s="20"/>
    </row>
    <row r="178" s="2" customFormat="1" spans="1:20">
      <c r="A178" s="20"/>
      <c r="B178" s="20"/>
      <c r="C178" s="20"/>
      <c r="D178" s="21"/>
      <c r="E178" s="20"/>
      <c r="F178" s="20"/>
      <c r="G178" s="20"/>
      <c r="H178" s="11"/>
      <c r="I178" s="20"/>
      <c r="J178" s="20"/>
      <c r="K178" s="20"/>
      <c r="L178" s="20"/>
      <c r="M178" s="20"/>
      <c r="N178" s="20"/>
      <c r="O178" s="20"/>
      <c r="P178" s="20"/>
      <c r="Q178" s="11"/>
      <c r="R178" s="11"/>
      <c r="S178" s="20"/>
      <c r="T178" s="20"/>
    </row>
    <row r="179" s="2" customFormat="1" spans="1:20">
      <c r="A179" s="20">
        <v>45</v>
      </c>
      <c r="B179" s="20" t="s">
        <v>244</v>
      </c>
      <c r="C179" s="20" t="s">
        <v>22</v>
      </c>
      <c r="D179" s="21" t="s">
        <v>23</v>
      </c>
      <c r="E179" s="20" t="s">
        <v>245</v>
      </c>
      <c r="F179" s="31" t="s">
        <v>246</v>
      </c>
      <c r="G179" s="20">
        <v>13648960080</v>
      </c>
      <c r="H179" s="29" t="s">
        <v>247</v>
      </c>
      <c r="I179" s="22">
        <v>45544</v>
      </c>
      <c r="J179" s="23">
        <v>45747</v>
      </c>
      <c r="K179" s="20" t="s">
        <v>248</v>
      </c>
      <c r="L179" s="20" t="s">
        <v>28</v>
      </c>
      <c r="M179" s="20">
        <v>93.34</v>
      </c>
      <c r="N179" s="20">
        <v>3980</v>
      </c>
      <c r="O179" s="20">
        <v>371493.2</v>
      </c>
      <c r="P179" s="20">
        <f>O179*3%</f>
        <v>11144.796</v>
      </c>
      <c r="Q179" s="11">
        <f>P179*60%</f>
        <v>6686.8776</v>
      </c>
      <c r="R179" s="11">
        <f>P179-Q179</f>
        <v>4457.9184</v>
      </c>
      <c r="S179" s="20">
        <f>M179*5</f>
        <v>466.7</v>
      </c>
      <c r="T179" s="20"/>
    </row>
    <row r="180" s="2" customFormat="1" spans="1:20">
      <c r="A180" s="20"/>
      <c r="B180" s="20"/>
      <c r="C180" s="20"/>
      <c r="D180" s="21"/>
      <c r="E180" s="20"/>
      <c r="F180" s="20"/>
      <c r="G180" s="20"/>
      <c r="H180" s="11"/>
      <c r="I180" s="20"/>
      <c r="J180" s="20"/>
      <c r="K180" s="20"/>
      <c r="L180" s="20"/>
      <c r="M180" s="20"/>
      <c r="N180" s="20"/>
      <c r="O180" s="20"/>
      <c r="P180" s="20"/>
      <c r="Q180" s="11"/>
      <c r="R180" s="11"/>
      <c r="S180" s="20"/>
      <c r="T180" s="20"/>
    </row>
    <row r="181" s="2" customFormat="1" spans="1:20">
      <c r="A181" s="20"/>
      <c r="B181" s="20"/>
      <c r="C181" s="20"/>
      <c r="D181" s="21"/>
      <c r="E181" s="20"/>
      <c r="F181" s="20"/>
      <c r="G181" s="20"/>
      <c r="H181" s="11"/>
      <c r="I181" s="20"/>
      <c r="J181" s="20"/>
      <c r="K181" s="20"/>
      <c r="L181" s="20"/>
      <c r="M181" s="20"/>
      <c r="N181" s="20"/>
      <c r="O181" s="20"/>
      <c r="P181" s="20"/>
      <c r="Q181" s="11"/>
      <c r="R181" s="11"/>
      <c r="S181" s="20"/>
      <c r="T181" s="20"/>
    </row>
    <row r="182" s="2" customFormat="1" spans="1:20">
      <c r="A182" s="20"/>
      <c r="B182" s="20"/>
      <c r="C182" s="20"/>
      <c r="D182" s="21"/>
      <c r="E182" s="20"/>
      <c r="F182" s="20"/>
      <c r="G182" s="20"/>
      <c r="H182" s="11"/>
      <c r="I182" s="20"/>
      <c r="J182" s="20"/>
      <c r="K182" s="20"/>
      <c r="L182" s="20"/>
      <c r="M182" s="20"/>
      <c r="N182" s="20"/>
      <c r="O182" s="20"/>
      <c r="P182" s="20"/>
      <c r="Q182" s="11"/>
      <c r="R182" s="11"/>
      <c r="S182" s="20"/>
      <c r="T182" s="20"/>
    </row>
    <row r="183" s="2" customFormat="1" spans="1:20">
      <c r="A183" s="20">
        <v>46</v>
      </c>
      <c r="B183" s="20" t="s">
        <v>249</v>
      </c>
      <c r="C183" s="20" t="s">
        <v>22</v>
      </c>
      <c r="D183" s="21" t="s">
        <v>23</v>
      </c>
      <c r="E183" s="20" t="s">
        <v>250</v>
      </c>
      <c r="F183" s="31" t="s">
        <v>251</v>
      </c>
      <c r="G183" s="20">
        <v>18074083777</v>
      </c>
      <c r="H183" s="29" t="s">
        <v>252</v>
      </c>
      <c r="I183" s="22">
        <v>45622</v>
      </c>
      <c r="J183" s="23">
        <v>45747</v>
      </c>
      <c r="K183" s="20" t="s">
        <v>253</v>
      </c>
      <c r="L183" s="20" t="s">
        <v>28</v>
      </c>
      <c r="M183" s="20">
        <v>77.7</v>
      </c>
      <c r="N183" s="20">
        <v>3980</v>
      </c>
      <c r="O183" s="20">
        <v>309246</v>
      </c>
      <c r="P183" s="20">
        <f>O183*3%</f>
        <v>9277.38</v>
      </c>
      <c r="Q183" s="11">
        <f>P183*60%</f>
        <v>5566.428</v>
      </c>
      <c r="R183" s="11">
        <f>P183-Q183</f>
        <v>3710.952</v>
      </c>
      <c r="S183" s="20">
        <f>M183*5</f>
        <v>388.5</v>
      </c>
      <c r="T183" s="20"/>
    </row>
    <row r="184" s="2" customFormat="1" spans="1:20">
      <c r="A184" s="20"/>
      <c r="B184" s="20"/>
      <c r="C184" s="20"/>
      <c r="D184" s="21"/>
      <c r="E184" s="20"/>
      <c r="F184" s="20"/>
      <c r="G184" s="20"/>
      <c r="H184" s="11"/>
      <c r="I184" s="20"/>
      <c r="J184" s="20"/>
      <c r="K184" s="20"/>
      <c r="L184" s="20"/>
      <c r="M184" s="20"/>
      <c r="N184" s="20"/>
      <c r="O184" s="20"/>
      <c r="P184" s="20"/>
      <c r="Q184" s="11"/>
      <c r="R184" s="11"/>
      <c r="S184" s="20"/>
      <c r="T184" s="20"/>
    </row>
    <row r="185" s="2" customFormat="1" spans="1:20">
      <c r="A185" s="20"/>
      <c r="B185" s="20"/>
      <c r="C185" s="20"/>
      <c r="D185" s="21"/>
      <c r="E185" s="20"/>
      <c r="F185" s="20"/>
      <c r="G185" s="20"/>
      <c r="H185" s="11"/>
      <c r="I185" s="20"/>
      <c r="J185" s="20"/>
      <c r="K185" s="20"/>
      <c r="L185" s="20"/>
      <c r="M185" s="20"/>
      <c r="N185" s="20"/>
      <c r="O185" s="20"/>
      <c r="P185" s="20"/>
      <c r="Q185" s="11"/>
      <c r="R185" s="11"/>
      <c r="S185" s="20"/>
      <c r="T185" s="20"/>
    </row>
    <row r="186" s="2" customFormat="1" spans="1:20">
      <c r="A186" s="20"/>
      <c r="B186" s="20"/>
      <c r="C186" s="20"/>
      <c r="D186" s="21"/>
      <c r="E186" s="20"/>
      <c r="F186" s="20"/>
      <c r="G186" s="20"/>
      <c r="H186" s="11"/>
      <c r="I186" s="20"/>
      <c r="J186" s="20"/>
      <c r="K186" s="20"/>
      <c r="L186" s="20"/>
      <c r="M186" s="20"/>
      <c r="N186" s="20"/>
      <c r="O186" s="20"/>
      <c r="P186" s="20"/>
      <c r="Q186" s="11"/>
      <c r="R186" s="11"/>
      <c r="S186" s="20"/>
      <c r="T186" s="20"/>
    </row>
    <row r="187" s="2" customFormat="1" spans="1:20">
      <c r="A187" s="20">
        <v>47</v>
      </c>
      <c r="B187" s="20" t="s">
        <v>254</v>
      </c>
      <c r="C187" s="20" t="s">
        <v>22</v>
      </c>
      <c r="D187" s="21" t="s">
        <v>23</v>
      </c>
      <c r="E187" s="20" t="s">
        <v>255</v>
      </c>
      <c r="F187" s="31" t="s">
        <v>256</v>
      </c>
      <c r="G187" s="20">
        <v>17393137519</v>
      </c>
      <c r="H187" s="29" t="s">
        <v>257</v>
      </c>
      <c r="I187" s="22">
        <v>45609</v>
      </c>
      <c r="J187" s="23">
        <v>45747</v>
      </c>
      <c r="K187" s="20" t="s">
        <v>258</v>
      </c>
      <c r="L187" s="20" t="s">
        <v>28</v>
      </c>
      <c r="M187" s="20">
        <v>77.7</v>
      </c>
      <c r="N187" s="20">
        <v>3980</v>
      </c>
      <c r="O187" s="20">
        <v>309246</v>
      </c>
      <c r="P187" s="20">
        <f>O187*3%</f>
        <v>9277.38</v>
      </c>
      <c r="Q187" s="11">
        <f>P187*60%</f>
        <v>5566.428</v>
      </c>
      <c r="R187" s="11">
        <f>P187-Q187</f>
        <v>3710.952</v>
      </c>
      <c r="S187" s="20">
        <f>M187*5</f>
        <v>388.5</v>
      </c>
      <c r="T187" s="20"/>
    </row>
    <row r="188" s="2" customFormat="1" spans="1:20">
      <c r="A188" s="20"/>
      <c r="B188" s="20"/>
      <c r="C188" s="20"/>
      <c r="D188" s="21"/>
      <c r="E188" s="20"/>
      <c r="F188" s="20"/>
      <c r="G188" s="20"/>
      <c r="H188" s="11"/>
      <c r="I188" s="20"/>
      <c r="J188" s="20"/>
      <c r="K188" s="20"/>
      <c r="L188" s="20"/>
      <c r="M188" s="20"/>
      <c r="N188" s="20"/>
      <c r="O188" s="20"/>
      <c r="P188" s="20"/>
      <c r="Q188" s="11"/>
      <c r="R188" s="11"/>
      <c r="S188" s="20"/>
      <c r="T188" s="20"/>
    </row>
    <row r="189" s="2" customFormat="1" spans="1:20">
      <c r="A189" s="20"/>
      <c r="B189" s="20"/>
      <c r="C189" s="20"/>
      <c r="D189" s="21"/>
      <c r="E189" s="20"/>
      <c r="F189" s="20"/>
      <c r="G189" s="20"/>
      <c r="H189" s="11"/>
      <c r="I189" s="20"/>
      <c r="J189" s="20"/>
      <c r="K189" s="20"/>
      <c r="L189" s="20"/>
      <c r="M189" s="20"/>
      <c r="N189" s="20"/>
      <c r="O189" s="20"/>
      <c r="P189" s="20"/>
      <c r="Q189" s="11"/>
      <c r="R189" s="11"/>
      <c r="S189" s="20"/>
      <c r="T189" s="20"/>
    </row>
    <row r="190" s="2" customFormat="1" spans="1:20">
      <c r="A190" s="20"/>
      <c r="B190" s="20"/>
      <c r="C190" s="20"/>
      <c r="D190" s="21"/>
      <c r="E190" s="20"/>
      <c r="F190" s="20"/>
      <c r="G190" s="20"/>
      <c r="H190" s="11"/>
      <c r="I190" s="20"/>
      <c r="J190" s="20"/>
      <c r="K190" s="20"/>
      <c r="L190" s="20"/>
      <c r="M190" s="20"/>
      <c r="N190" s="20"/>
      <c r="O190" s="20"/>
      <c r="P190" s="20"/>
      <c r="Q190" s="11"/>
      <c r="R190" s="11"/>
      <c r="S190" s="20"/>
      <c r="T190" s="20"/>
    </row>
    <row r="191" s="2" customFormat="1" spans="1:20">
      <c r="A191" s="15">
        <v>48</v>
      </c>
      <c r="B191" s="15" t="s">
        <v>259</v>
      </c>
      <c r="C191" s="15" t="s">
        <v>22</v>
      </c>
      <c r="D191" s="16" t="s">
        <v>23</v>
      </c>
      <c r="E191" s="15" t="s">
        <v>260</v>
      </c>
      <c r="F191" s="30" t="s">
        <v>261</v>
      </c>
      <c r="G191" s="15">
        <v>17889111186</v>
      </c>
      <c r="H191" s="30" t="s">
        <v>262</v>
      </c>
      <c r="I191" s="17">
        <v>45314</v>
      </c>
      <c r="J191" s="18">
        <v>45747</v>
      </c>
      <c r="K191" s="15" t="s">
        <v>263</v>
      </c>
      <c r="L191" s="15" t="s">
        <v>28</v>
      </c>
      <c r="M191" s="15">
        <v>77.7</v>
      </c>
      <c r="N191" s="15">
        <v>3980</v>
      </c>
      <c r="O191" s="15">
        <v>309246</v>
      </c>
      <c r="P191" s="15">
        <f>O191*3%</f>
        <v>9277.38</v>
      </c>
      <c r="Q191" s="15">
        <f>P191*60%</f>
        <v>5566.428</v>
      </c>
      <c r="R191" s="11">
        <f>P191-Q191</f>
        <v>3710.952</v>
      </c>
      <c r="S191" s="15">
        <f>M191*5</f>
        <v>388.5</v>
      </c>
      <c r="T191" s="15"/>
    </row>
    <row r="192" s="2" customFormat="1" spans="1:20">
      <c r="A192" s="15"/>
      <c r="B192" s="15"/>
      <c r="C192" s="15"/>
      <c r="D192" s="16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1"/>
      <c r="S192" s="15"/>
      <c r="T192" s="15"/>
    </row>
    <row r="193" s="2" customFormat="1" spans="1:20">
      <c r="A193" s="15"/>
      <c r="B193" s="15"/>
      <c r="C193" s="15"/>
      <c r="D193" s="16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1"/>
      <c r="S193" s="15"/>
      <c r="T193" s="15"/>
    </row>
    <row r="194" s="2" customFormat="1" spans="1:20">
      <c r="A194" s="15"/>
      <c r="B194" s="15"/>
      <c r="C194" s="15"/>
      <c r="D194" s="16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1"/>
      <c r="S194" s="15"/>
      <c r="T194" s="15"/>
    </row>
    <row r="195" s="2" customFormat="1" spans="1:20">
      <c r="A195" s="15">
        <v>49</v>
      </c>
      <c r="B195" s="15" t="s">
        <v>264</v>
      </c>
      <c r="C195" s="15" t="s">
        <v>22</v>
      </c>
      <c r="D195" s="16" t="s">
        <v>23</v>
      </c>
      <c r="E195" s="15" t="s">
        <v>265</v>
      </c>
      <c r="F195" s="30" t="s">
        <v>266</v>
      </c>
      <c r="G195" s="15">
        <v>18100983419</v>
      </c>
      <c r="H195" s="30" t="s">
        <v>267</v>
      </c>
      <c r="I195" s="17">
        <v>45612</v>
      </c>
      <c r="J195" s="18">
        <v>45770</v>
      </c>
      <c r="K195" s="15" t="s">
        <v>268</v>
      </c>
      <c r="L195" s="15" t="s">
        <v>28</v>
      </c>
      <c r="M195" s="15">
        <v>77.7</v>
      </c>
      <c r="N195" s="15">
        <v>3980</v>
      </c>
      <c r="O195" s="15">
        <v>309246</v>
      </c>
      <c r="P195" s="15">
        <f>O195*3%</f>
        <v>9277.38</v>
      </c>
      <c r="Q195" s="15">
        <f>P195*60%</f>
        <v>5566.428</v>
      </c>
      <c r="R195" s="11">
        <f>P195-Q195</f>
        <v>3710.952</v>
      </c>
      <c r="S195" s="15">
        <v>388.5</v>
      </c>
      <c r="T195" s="15"/>
    </row>
    <row r="196" s="2" customFormat="1" spans="1:20">
      <c r="A196" s="15"/>
      <c r="B196" s="15"/>
      <c r="C196" s="15"/>
      <c r="D196" s="16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1"/>
      <c r="S196" s="15"/>
      <c r="T196" s="15"/>
    </row>
    <row r="197" s="2" customFormat="1" spans="1:20">
      <c r="A197" s="15"/>
      <c r="B197" s="15"/>
      <c r="C197" s="15"/>
      <c r="D197" s="16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1"/>
      <c r="S197" s="15"/>
      <c r="T197" s="15"/>
    </row>
    <row r="198" s="2" customFormat="1" spans="1:20">
      <c r="A198" s="15"/>
      <c r="B198" s="15"/>
      <c r="C198" s="15"/>
      <c r="D198" s="16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1"/>
      <c r="S198" s="15"/>
      <c r="T198" s="15"/>
    </row>
    <row r="199" s="2" customFormat="1" spans="1:20">
      <c r="A199" s="20">
        <v>50</v>
      </c>
      <c r="B199" s="20" t="s">
        <v>269</v>
      </c>
      <c r="C199" s="20" t="s">
        <v>22</v>
      </c>
      <c r="D199" s="21" t="s">
        <v>23</v>
      </c>
      <c r="E199" s="11" t="s">
        <v>270</v>
      </c>
      <c r="F199" s="29" t="s">
        <v>271</v>
      </c>
      <c r="G199" s="11">
        <v>13258239888</v>
      </c>
      <c r="H199" s="29" t="s">
        <v>272</v>
      </c>
      <c r="I199" s="13">
        <v>45654</v>
      </c>
      <c r="J199" s="14">
        <v>45770</v>
      </c>
      <c r="K199" s="20" t="s">
        <v>273</v>
      </c>
      <c r="L199" s="11" t="s">
        <v>28</v>
      </c>
      <c r="M199" s="11">
        <v>102.89</v>
      </c>
      <c r="N199" s="11">
        <v>3980</v>
      </c>
      <c r="O199" s="11">
        <v>409502.2</v>
      </c>
      <c r="P199" s="11">
        <f>O199*3%</f>
        <v>12285.066</v>
      </c>
      <c r="Q199" s="11">
        <f>P199*60%</f>
        <v>7371.0396</v>
      </c>
      <c r="R199" s="11">
        <f>P199-Q199</f>
        <v>4914.0264</v>
      </c>
      <c r="S199" s="11">
        <v>514.45</v>
      </c>
      <c r="T199" s="11"/>
    </row>
    <row r="200" s="2" customFormat="1" spans="1:20">
      <c r="A200" s="20"/>
      <c r="B200" s="20"/>
      <c r="C200" s="20"/>
      <c r="D200" s="21"/>
      <c r="E200" s="11"/>
      <c r="F200" s="11"/>
      <c r="G200" s="11"/>
      <c r="H200" s="11"/>
      <c r="I200" s="11"/>
      <c r="J200" s="11"/>
      <c r="K200" s="20"/>
      <c r="L200" s="11"/>
      <c r="M200" s="11"/>
      <c r="N200" s="11"/>
      <c r="O200" s="11"/>
      <c r="P200" s="11"/>
      <c r="Q200" s="11"/>
      <c r="R200" s="11"/>
      <c r="S200" s="11"/>
      <c r="T200" s="11"/>
    </row>
    <row r="201" s="2" customFormat="1" spans="1:20">
      <c r="A201" s="20"/>
      <c r="B201" s="20"/>
      <c r="C201" s="20"/>
      <c r="D201" s="21"/>
      <c r="E201" s="11"/>
      <c r="F201" s="11"/>
      <c r="G201" s="11"/>
      <c r="H201" s="11"/>
      <c r="I201" s="11"/>
      <c r="J201" s="11"/>
      <c r="K201" s="20"/>
      <c r="L201" s="11"/>
      <c r="M201" s="11"/>
      <c r="N201" s="11"/>
      <c r="O201" s="11"/>
      <c r="P201" s="11"/>
      <c r="Q201" s="11"/>
      <c r="R201" s="11"/>
      <c r="S201" s="11"/>
      <c r="T201" s="11"/>
    </row>
    <row r="202" s="2" customFormat="1" spans="1:20">
      <c r="A202" s="20"/>
      <c r="B202" s="20"/>
      <c r="C202" s="20"/>
      <c r="D202" s="21"/>
      <c r="E202" s="11"/>
      <c r="F202" s="11"/>
      <c r="G202" s="11"/>
      <c r="H202" s="11"/>
      <c r="I202" s="11"/>
      <c r="J202" s="11"/>
      <c r="K202" s="20"/>
      <c r="L202" s="11"/>
      <c r="M202" s="11"/>
      <c r="N202" s="11"/>
      <c r="O202" s="11"/>
      <c r="P202" s="11"/>
      <c r="Q202" s="11"/>
      <c r="R202" s="11"/>
      <c r="S202" s="11"/>
      <c r="T202" s="11"/>
    </row>
    <row r="203" s="2" customFormat="1" spans="1:20">
      <c r="A203" s="20">
        <v>51</v>
      </c>
      <c r="B203" s="20" t="s">
        <v>274</v>
      </c>
      <c r="C203" s="20" t="s">
        <v>22</v>
      </c>
      <c r="D203" s="21" t="s">
        <v>23</v>
      </c>
      <c r="E203" s="11" t="s">
        <v>275</v>
      </c>
      <c r="F203" s="29" t="s">
        <v>276</v>
      </c>
      <c r="G203" s="11">
        <v>17711902532</v>
      </c>
      <c r="H203" s="29" t="s">
        <v>277</v>
      </c>
      <c r="I203" s="13">
        <v>45546</v>
      </c>
      <c r="J203" s="14">
        <v>45770</v>
      </c>
      <c r="K203" s="20" t="s">
        <v>278</v>
      </c>
      <c r="L203" s="11" t="s">
        <v>28</v>
      </c>
      <c r="M203" s="11">
        <v>78.27</v>
      </c>
      <c r="N203" s="11">
        <v>3980</v>
      </c>
      <c r="O203" s="11">
        <v>311514.6</v>
      </c>
      <c r="P203" s="11">
        <f>O203*3%</f>
        <v>9345.438</v>
      </c>
      <c r="Q203" s="11">
        <f>P203*60%</f>
        <v>5607.2628</v>
      </c>
      <c r="R203" s="11">
        <f>P203-Q203</f>
        <v>3738.1752</v>
      </c>
      <c r="S203" s="11">
        <v>391.35</v>
      </c>
      <c r="T203" s="11"/>
    </row>
    <row r="204" s="2" customFormat="1" spans="1:20">
      <c r="A204" s="20"/>
      <c r="B204" s="20"/>
      <c r="C204" s="20"/>
      <c r="D204" s="21"/>
      <c r="E204" s="11"/>
      <c r="F204" s="11"/>
      <c r="G204" s="11"/>
      <c r="H204" s="11"/>
      <c r="I204" s="11"/>
      <c r="J204" s="11"/>
      <c r="K204" s="20"/>
      <c r="L204" s="11"/>
      <c r="M204" s="11"/>
      <c r="N204" s="11"/>
      <c r="O204" s="11"/>
      <c r="P204" s="11"/>
      <c r="Q204" s="11"/>
      <c r="R204" s="11"/>
      <c r="S204" s="11"/>
      <c r="T204" s="11"/>
    </row>
    <row r="205" s="2" customFormat="1" spans="1:20">
      <c r="A205" s="20"/>
      <c r="B205" s="20"/>
      <c r="C205" s="20"/>
      <c r="D205" s="21"/>
      <c r="E205" s="11"/>
      <c r="F205" s="11"/>
      <c r="G205" s="11"/>
      <c r="H205" s="11"/>
      <c r="I205" s="11"/>
      <c r="J205" s="11"/>
      <c r="K205" s="20"/>
      <c r="L205" s="11"/>
      <c r="M205" s="11"/>
      <c r="N205" s="11"/>
      <c r="O205" s="11"/>
      <c r="P205" s="11"/>
      <c r="Q205" s="11"/>
      <c r="R205" s="11"/>
      <c r="S205" s="11"/>
      <c r="T205" s="11"/>
    </row>
    <row r="206" s="2" customFormat="1" spans="1:20">
      <c r="A206" s="20"/>
      <c r="B206" s="20"/>
      <c r="C206" s="20"/>
      <c r="D206" s="21"/>
      <c r="E206" s="11"/>
      <c r="F206" s="11"/>
      <c r="G206" s="11"/>
      <c r="H206" s="11"/>
      <c r="I206" s="11"/>
      <c r="J206" s="11"/>
      <c r="K206" s="20"/>
      <c r="L206" s="11"/>
      <c r="M206" s="11"/>
      <c r="N206" s="11"/>
      <c r="O206" s="11"/>
      <c r="P206" s="11"/>
      <c r="Q206" s="11"/>
      <c r="R206" s="11"/>
      <c r="S206" s="11"/>
      <c r="T206" s="11"/>
    </row>
    <row r="207" s="2" customFormat="1" spans="1:20">
      <c r="A207" s="15">
        <v>52</v>
      </c>
      <c r="B207" s="15" t="s">
        <v>279</v>
      </c>
      <c r="C207" s="15" t="s">
        <v>22</v>
      </c>
      <c r="D207" s="16" t="s">
        <v>23</v>
      </c>
      <c r="E207" s="15" t="s">
        <v>280</v>
      </c>
      <c r="F207" s="30" t="s">
        <v>281</v>
      </c>
      <c r="G207" s="15">
        <v>17808960399</v>
      </c>
      <c r="H207" s="30" t="s">
        <v>282</v>
      </c>
      <c r="I207" s="17">
        <v>45622</v>
      </c>
      <c r="J207" s="18">
        <v>45774</v>
      </c>
      <c r="K207" s="15" t="s">
        <v>283</v>
      </c>
      <c r="L207" s="15" t="s">
        <v>28</v>
      </c>
      <c r="M207" s="15">
        <v>84.18</v>
      </c>
      <c r="N207" s="15">
        <v>3980</v>
      </c>
      <c r="O207" s="15">
        <f>N207*M207</f>
        <v>335036.4</v>
      </c>
      <c r="P207" s="15">
        <f>O207*3%</f>
        <v>10051.092</v>
      </c>
      <c r="Q207" s="15">
        <f>P207*60%</f>
        <v>6030.6552</v>
      </c>
      <c r="R207" s="11">
        <f>P207-Q207</f>
        <v>4020.4368</v>
      </c>
      <c r="S207" s="15">
        <f>M207*5</f>
        <v>420.9</v>
      </c>
      <c r="T207" s="15"/>
    </row>
    <row r="208" s="2" customFormat="1" spans="1:20">
      <c r="A208" s="15"/>
      <c r="B208" s="15"/>
      <c r="C208" s="15"/>
      <c r="D208" s="16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1"/>
      <c r="S208" s="15"/>
      <c r="T208" s="15"/>
    </row>
    <row r="209" s="2" customFormat="1" spans="1:20">
      <c r="A209" s="15"/>
      <c r="B209" s="15"/>
      <c r="C209" s="15"/>
      <c r="D209" s="16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1"/>
      <c r="S209" s="15"/>
      <c r="T209" s="15"/>
    </row>
    <row r="210" s="2" customFormat="1" spans="1:20">
      <c r="A210" s="15"/>
      <c r="B210" s="15"/>
      <c r="C210" s="15"/>
      <c r="D210" s="16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1"/>
      <c r="S210" s="15"/>
      <c r="T210" s="15"/>
    </row>
    <row r="211" s="2" customFormat="1" spans="1:20">
      <c r="A211" s="20">
        <v>53</v>
      </c>
      <c r="B211" s="20" t="s">
        <v>284</v>
      </c>
      <c r="C211" s="20" t="s">
        <v>22</v>
      </c>
      <c r="D211" s="21" t="s">
        <v>23</v>
      </c>
      <c r="E211" s="11" t="s">
        <v>285</v>
      </c>
      <c r="F211" s="29" t="s">
        <v>286</v>
      </c>
      <c r="G211" s="11">
        <v>15289165652</v>
      </c>
      <c r="H211" s="29" t="s">
        <v>287</v>
      </c>
      <c r="I211" s="13">
        <v>45544</v>
      </c>
      <c r="J211" s="14">
        <v>45774</v>
      </c>
      <c r="K211" s="20" t="s">
        <v>288</v>
      </c>
      <c r="L211" s="11" t="s">
        <v>28</v>
      </c>
      <c r="M211" s="11">
        <v>101.81</v>
      </c>
      <c r="N211" s="11">
        <v>3980</v>
      </c>
      <c r="O211" s="11">
        <f>N211*M211</f>
        <v>405203.8</v>
      </c>
      <c r="P211" s="11">
        <f>O211*3%</f>
        <v>12156.114</v>
      </c>
      <c r="Q211" s="11">
        <f>P211*60%</f>
        <v>7293.6684</v>
      </c>
      <c r="R211" s="11">
        <f>P211-Q211</f>
        <v>4862.4456</v>
      </c>
      <c r="S211" s="11">
        <f>M211*5</f>
        <v>509.05</v>
      </c>
      <c r="T211" s="11"/>
    </row>
    <row r="212" s="2" customFormat="1" spans="1:20">
      <c r="A212" s="20"/>
      <c r="B212" s="20"/>
      <c r="C212" s="20"/>
      <c r="D212" s="21"/>
      <c r="E212" s="11"/>
      <c r="F212" s="11"/>
      <c r="G212" s="11"/>
      <c r="H212" s="11"/>
      <c r="I212" s="11"/>
      <c r="J212" s="11"/>
      <c r="K212" s="20"/>
      <c r="L212" s="11"/>
      <c r="M212" s="11"/>
      <c r="N212" s="11"/>
      <c r="O212" s="11"/>
      <c r="P212" s="11"/>
      <c r="Q212" s="11"/>
      <c r="R212" s="11"/>
      <c r="S212" s="11"/>
      <c r="T212" s="11"/>
    </row>
    <row r="213" s="2" customFormat="1" spans="1:20">
      <c r="A213" s="20"/>
      <c r="B213" s="20"/>
      <c r="C213" s="20"/>
      <c r="D213" s="21"/>
      <c r="E213" s="11"/>
      <c r="F213" s="11"/>
      <c r="G213" s="11"/>
      <c r="H213" s="11"/>
      <c r="I213" s="11"/>
      <c r="J213" s="11"/>
      <c r="K213" s="20"/>
      <c r="L213" s="11"/>
      <c r="M213" s="11"/>
      <c r="N213" s="11"/>
      <c r="O213" s="11"/>
      <c r="P213" s="11"/>
      <c r="Q213" s="11"/>
      <c r="R213" s="11"/>
      <c r="S213" s="11"/>
      <c r="T213" s="11"/>
    </row>
    <row r="214" s="2" customFormat="1" spans="1:20">
      <c r="A214" s="20"/>
      <c r="B214" s="20"/>
      <c r="C214" s="20"/>
      <c r="D214" s="21"/>
      <c r="E214" s="11"/>
      <c r="F214" s="11"/>
      <c r="G214" s="11"/>
      <c r="H214" s="11"/>
      <c r="I214" s="11"/>
      <c r="J214" s="11"/>
      <c r="K214" s="20"/>
      <c r="L214" s="11"/>
      <c r="M214" s="11"/>
      <c r="N214" s="11"/>
      <c r="O214" s="11"/>
      <c r="P214" s="11"/>
      <c r="Q214" s="11"/>
      <c r="R214" s="11"/>
      <c r="S214" s="11"/>
      <c r="T214" s="11"/>
    </row>
    <row r="215" s="2" customFormat="1" spans="1:20">
      <c r="A215" s="15">
        <v>54</v>
      </c>
      <c r="B215" s="15" t="s">
        <v>289</v>
      </c>
      <c r="C215" s="15" t="s">
        <v>22</v>
      </c>
      <c r="D215" s="16" t="s">
        <v>23</v>
      </c>
      <c r="E215" s="15" t="s">
        <v>290</v>
      </c>
      <c r="F215" s="30" t="s">
        <v>291</v>
      </c>
      <c r="G215" s="15">
        <v>13648918357</v>
      </c>
      <c r="H215" s="30" t="s">
        <v>292</v>
      </c>
      <c r="I215" s="17">
        <v>45623</v>
      </c>
      <c r="J215" s="18">
        <v>45774</v>
      </c>
      <c r="K215" s="15" t="s">
        <v>293</v>
      </c>
      <c r="L215" s="15" t="s">
        <v>28</v>
      </c>
      <c r="M215" s="15">
        <v>77.7</v>
      </c>
      <c r="N215" s="15">
        <v>3980</v>
      </c>
      <c r="O215" s="15">
        <f>N215*M215</f>
        <v>309246</v>
      </c>
      <c r="P215" s="15">
        <f>O215*3%</f>
        <v>9277.38</v>
      </c>
      <c r="Q215" s="15">
        <f>P215*60%</f>
        <v>5566.428</v>
      </c>
      <c r="R215" s="11">
        <f>P215-Q215</f>
        <v>3710.952</v>
      </c>
      <c r="S215" s="15">
        <f>M215*5</f>
        <v>388.5</v>
      </c>
      <c r="T215" s="15"/>
    </row>
    <row r="216" s="2" customFormat="1" spans="1:20">
      <c r="A216" s="15"/>
      <c r="B216" s="15"/>
      <c r="C216" s="15"/>
      <c r="D216" s="16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1"/>
      <c r="S216" s="15"/>
      <c r="T216" s="15"/>
    </row>
    <row r="217" s="2" customFormat="1" spans="1:20">
      <c r="A217" s="15"/>
      <c r="B217" s="15"/>
      <c r="C217" s="15"/>
      <c r="D217" s="16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1"/>
      <c r="S217" s="15"/>
      <c r="T217" s="15"/>
    </row>
    <row r="218" s="2" customFormat="1" spans="1:20">
      <c r="A218" s="15"/>
      <c r="B218" s="15"/>
      <c r="C218" s="15"/>
      <c r="D218" s="16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1"/>
      <c r="S218" s="15"/>
      <c r="T218" s="15"/>
    </row>
    <row r="219" s="2" customFormat="1" spans="1:20">
      <c r="A219" s="20">
        <v>55</v>
      </c>
      <c r="B219" s="20" t="s">
        <v>294</v>
      </c>
      <c r="C219" s="20" t="s">
        <v>22</v>
      </c>
      <c r="D219" s="21" t="s">
        <v>23</v>
      </c>
      <c r="E219" s="11" t="s">
        <v>295</v>
      </c>
      <c r="F219" s="29" t="s">
        <v>296</v>
      </c>
      <c r="G219" s="11">
        <v>15208061142</v>
      </c>
      <c r="H219" s="29" t="s">
        <v>297</v>
      </c>
      <c r="I219" s="13">
        <v>45513</v>
      </c>
      <c r="J219" s="14">
        <v>45774</v>
      </c>
      <c r="K219" s="20" t="s">
        <v>298</v>
      </c>
      <c r="L219" s="11" t="s">
        <v>28</v>
      </c>
      <c r="M219" s="11">
        <v>77.7</v>
      </c>
      <c r="N219" s="11">
        <v>3980</v>
      </c>
      <c r="O219" s="15">
        <f>N219*M219</f>
        <v>309246</v>
      </c>
      <c r="P219" s="15">
        <f>O219*3%</f>
        <v>9277.38</v>
      </c>
      <c r="Q219" s="11">
        <f>P219*60%</f>
        <v>5566.428</v>
      </c>
      <c r="R219" s="11">
        <f>P219-Q219</f>
        <v>3710.952</v>
      </c>
      <c r="S219" s="11">
        <f>M219*5</f>
        <v>388.5</v>
      </c>
      <c r="T219" s="11"/>
    </row>
    <row r="220" s="2" customFormat="1" spans="1:20">
      <c r="A220" s="20"/>
      <c r="B220" s="20"/>
      <c r="C220" s="20"/>
      <c r="D220" s="21"/>
      <c r="E220" s="11"/>
      <c r="F220" s="11"/>
      <c r="G220" s="11"/>
      <c r="H220" s="11"/>
      <c r="I220" s="11"/>
      <c r="J220" s="11"/>
      <c r="K220" s="20"/>
      <c r="L220" s="11"/>
      <c r="M220" s="11"/>
      <c r="N220" s="11"/>
      <c r="O220" s="15"/>
      <c r="P220" s="15"/>
      <c r="Q220" s="11"/>
      <c r="R220" s="11"/>
      <c r="S220" s="11"/>
      <c r="T220" s="11"/>
    </row>
    <row r="221" s="2" customFormat="1" spans="1:20">
      <c r="A221" s="20"/>
      <c r="B221" s="20"/>
      <c r="C221" s="20"/>
      <c r="D221" s="21"/>
      <c r="E221" s="11"/>
      <c r="F221" s="11"/>
      <c r="G221" s="11"/>
      <c r="H221" s="11"/>
      <c r="I221" s="11"/>
      <c r="J221" s="11"/>
      <c r="K221" s="20"/>
      <c r="L221" s="11"/>
      <c r="M221" s="11"/>
      <c r="N221" s="11"/>
      <c r="O221" s="15"/>
      <c r="P221" s="15"/>
      <c r="Q221" s="11"/>
      <c r="R221" s="11"/>
      <c r="S221" s="11"/>
      <c r="T221" s="11"/>
    </row>
    <row r="222" s="2" customFormat="1" spans="1:20">
      <c r="A222" s="20"/>
      <c r="B222" s="20"/>
      <c r="C222" s="20"/>
      <c r="D222" s="21"/>
      <c r="E222" s="11"/>
      <c r="F222" s="11"/>
      <c r="G222" s="11"/>
      <c r="H222" s="11"/>
      <c r="I222" s="11"/>
      <c r="J222" s="11"/>
      <c r="K222" s="20"/>
      <c r="L222" s="11"/>
      <c r="M222" s="11"/>
      <c r="N222" s="11"/>
      <c r="O222" s="15"/>
      <c r="P222" s="15"/>
      <c r="Q222" s="11"/>
      <c r="R222" s="11"/>
      <c r="S222" s="11"/>
      <c r="T222" s="11"/>
    </row>
    <row r="223" s="2" customFormat="1" spans="1:20">
      <c r="A223" s="20">
        <v>56</v>
      </c>
      <c r="B223" s="20" t="s">
        <v>299</v>
      </c>
      <c r="C223" s="20" t="s">
        <v>22</v>
      </c>
      <c r="D223" s="21" t="s">
        <v>23</v>
      </c>
      <c r="E223" s="11" t="s">
        <v>300</v>
      </c>
      <c r="F223" s="29" t="s">
        <v>301</v>
      </c>
      <c r="G223" s="11">
        <v>18908965660</v>
      </c>
      <c r="H223" s="29" t="s">
        <v>302</v>
      </c>
      <c r="I223" s="13">
        <v>45610</v>
      </c>
      <c r="J223" s="14">
        <v>45853</v>
      </c>
      <c r="K223" s="20" t="s">
        <v>303</v>
      </c>
      <c r="L223" s="11" t="s">
        <v>28</v>
      </c>
      <c r="M223" s="11">
        <v>77.7</v>
      </c>
      <c r="N223" s="11">
        <v>3980</v>
      </c>
      <c r="O223" s="11">
        <v>309246</v>
      </c>
      <c r="P223" s="11">
        <f>O223*3%</f>
        <v>9277.38</v>
      </c>
      <c r="Q223" s="11">
        <f>P223*60%</f>
        <v>5566.428</v>
      </c>
      <c r="R223" s="11">
        <f>P223-Q223</f>
        <v>3710.952</v>
      </c>
      <c r="S223" s="11">
        <v>388.5</v>
      </c>
      <c r="T223" s="11"/>
    </row>
    <row r="224" s="2" customFormat="1" spans="1:20">
      <c r="A224" s="20"/>
      <c r="B224" s="20"/>
      <c r="C224" s="20"/>
      <c r="D224" s="21"/>
      <c r="E224" s="11"/>
      <c r="F224" s="11"/>
      <c r="G224" s="11"/>
      <c r="H224" s="11"/>
      <c r="I224" s="11"/>
      <c r="J224" s="11"/>
      <c r="K224" s="20"/>
      <c r="L224" s="11"/>
      <c r="M224" s="11"/>
      <c r="N224" s="11"/>
      <c r="O224" s="11"/>
      <c r="P224" s="11"/>
      <c r="Q224" s="11"/>
      <c r="R224" s="11"/>
      <c r="S224" s="11"/>
      <c r="T224" s="11"/>
    </row>
    <row r="225" s="2" customFormat="1" spans="1:21">
      <c r="A225" s="20"/>
      <c r="B225" s="20"/>
      <c r="C225" s="20"/>
      <c r="D225" s="21"/>
      <c r="E225" s="11"/>
      <c r="F225" s="11"/>
      <c r="G225" s="11"/>
      <c r="H225" s="11"/>
      <c r="I225" s="11"/>
      <c r="J225" s="11"/>
      <c r="K225" s="20"/>
      <c r="L225" s="11"/>
      <c r="M225" s="11"/>
      <c r="N225" s="11"/>
      <c r="O225" s="11"/>
      <c r="P225" s="11"/>
      <c r="Q225" s="11"/>
      <c r="R225" s="11"/>
      <c r="S225" s="11"/>
      <c r="T225" s="11"/>
    </row>
    <row r="226" s="2" customFormat="1" spans="1:21">
      <c r="A226" s="20"/>
      <c r="B226" s="20"/>
      <c r="C226" s="20"/>
      <c r="D226" s="21"/>
      <c r="E226" s="11"/>
      <c r="F226" s="11"/>
      <c r="G226" s="11"/>
      <c r="H226" s="11"/>
      <c r="I226" s="11"/>
      <c r="J226" s="11"/>
      <c r="K226" s="20"/>
      <c r="L226" s="11"/>
      <c r="M226" s="11"/>
      <c r="N226" s="11"/>
      <c r="O226" s="11"/>
      <c r="P226" s="11"/>
      <c r="Q226" s="11"/>
      <c r="R226" s="11"/>
      <c r="S226" s="11"/>
      <c r="T226" s="11"/>
    </row>
    <row r="227" s="2" customFormat="1" spans="1:21">
      <c r="A227" s="15">
        <v>57</v>
      </c>
      <c r="B227" s="15" t="s">
        <v>304</v>
      </c>
      <c r="C227" s="15" t="s">
        <v>22</v>
      </c>
      <c r="D227" s="16" t="s">
        <v>23</v>
      </c>
      <c r="E227" s="15" t="s">
        <v>305</v>
      </c>
      <c r="F227" s="30" t="s">
        <v>306</v>
      </c>
      <c r="G227" s="15">
        <v>17888062957</v>
      </c>
      <c r="H227" s="30" t="s">
        <v>307</v>
      </c>
      <c r="I227" s="17">
        <v>45656</v>
      </c>
      <c r="J227" s="18">
        <v>45911</v>
      </c>
      <c r="K227" s="15" t="s">
        <v>308</v>
      </c>
      <c r="L227" s="15" t="s">
        <v>28</v>
      </c>
      <c r="M227" s="15">
        <v>93.43</v>
      </c>
      <c r="N227" s="15">
        <v>3980</v>
      </c>
      <c r="O227" s="15">
        <f>M227*N227</f>
        <v>371851.4</v>
      </c>
      <c r="P227" s="15">
        <f>O227*3%</f>
        <v>11155.542</v>
      </c>
      <c r="Q227" s="15">
        <f>P227*60%</f>
        <v>6693.3252</v>
      </c>
      <c r="R227" s="11">
        <f>P227-Q227</f>
        <v>4462.2168</v>
      </c>
      <c r="S227" s="15">
        <v>467.15</v>
      </c>
      <c r="T227" s="15"/>
    </row>
    <row r="228" s="2" customFormat="1" spans="1:21">
      <c r="A228" s="15"/>
      <c r="B228" s="15"/>
      <c r="C228" s="15"/>
      <c r="D228" s="16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1"/>
      <c r="S228" s="15"/>
      <c r="T228" s="15"/>
    </row>
    <row r="229" s="2" customFormat="1" spans="1:21">
      <c r="A229" s="15"/>
      <c r="B229" s="15"/>
      <c r="C229" s="15"/>
      <c r="D229" s="16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1"/>
      <c r="S229" s="15"/>
      <c r="T229" s="15"/>
    </row>
    <row r="230" s="2" customFormat="1" spans="1:21">
      <c r="A230" s="15"/>
      <c r="B230" s="15"/>
      <c r="C230" s="15"/>
      <c r="D230" s="16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1"/>
      <c r="S230" s="15"/>
      <c r="T230" s="15"/>
    </row>
    <row r="231" s="2" customFormat="1" spans="1:21">
      <c r="A231" s="15">
        <v>58</v>
      </c>
      <c r="B231" s="15" t="s">
        <v>309</v>
      </c>
      <c r="C231" s="15" t="s">
        <v>22</v>
      </c>
      <c r="D231" s="16" t="s">
        <v>23</v>
      </c>
      <c r="E231" s="15" t="s">
        <v>310</v>
      </c>
      <c r="F231" s="30" t="s">
        <v>311</v>
      </c>
      <c r="G231" s="15">
        <v>15348960731</v>
      </c>
      <c r="H231" s="30" t="s">
        <v>312</v>
      </c>
      <c r="I231" s="17">
        <v>45546</v>
      </c>
      <c r="J231" s="18">
        <v>45911</v>
      </c>
      <c r="K231" s="15" t="s">
        <v>313</v>
      </c>
      <c r="L231" s="15" t="s">
        <v>28</v>
      </c>
      <c r="M231" s="15">
        <v>77.7</v>
      </c>
      <c r="N231" s="15">
        <v>3980</v>
      </c>
      <c r="O231" s="15">
        <f>M231*N231</f>
        <v>309246</v>
      </c>
      <c r="P231" s="15">
        <f>O231*3%</f>
        <v>9277.38</v>
      </c>
      <c r="Q231" s="15">
        <f>P231*60%</f>
        <v>5566.428</v>
      </c>
      <c r="R231" s="11">
        <f>P231-Q231</f>
        <v>3710.952</v>
      </c>
      <c r="S231" s="15">
        <v>388.5</v>
      </c>
      <c r="T231" s="15"/>
    </row>
    <row r="232" s="2" customFormat="1" spans="1:21">
      <c r="A232" s="15"/>
      <c r="B232" s="15"/>
      <c r="C232" s="15"/>
      <c r="D232" s="16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1"/>
      <c r="S232" s="15"/>
      <c r="T232" s="15"/>
    </row>
    <row r="233" s="2" customFormat="1" spans="1:21">
      <c r="A233" s="15"/>
      <c r="B233" s="15"/>
      <c r="C233" s="15"/>
      <c r="D233" s="16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1"/>
      <c r="S233" s="15"/>
      <c r="T233" s="15"/>
    </row>
    <row r="234" s="2" customFormat="1" spans="1:21">
      <c r="A234" s="15"/>
      <c r="B234" s="15"/>
      <c r="C234" s="15"/>
      <c r="D234" s="16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1"/>
      <c r="S234" s="15"/>
      <c r="T234" s="15"/>
    </row>
    <row r="235" s="2" customFormat="1" spans="1:21">
      <c r="A235" s="15">
        <v>59</v>
      </c>
      <c r="B235" s="15" t="s">
        <v>314</v>
      </c>
      <c r="C235" s="15" t="s">
        <v>22</v>
      </c>
      <c r="D235" s="16" t="s">
        <v>23</v>
      </c>
      <c r="E235" s="15" t="s">
        <v>315</v>
      </c>
      <c r="F235" s="30" t="s">
        <v>316</v>
      </c>
      <c r="G235" s="15">
        <v>18589165770</v>
      </c>
      <c r="H235" s="30" t="s">
        <v>317</v>
      </c>
      <c r="I235" s="17">
        <v>45654</v>
      </c>
      <c r="J235" s="18">
        <v>45911</v>
      </c>
      <c r="K235" s="15" t="s">
        <v>318</v>
      </c>
      <c r="L235" s="15" t="s">
        <v>28</v>
      </c>
      <c r="M235" s="15">
        <v>77.7</v>
      </c>
      <c r="N235" s="15">
        <v>3980</v>
      </c>
      <c r="O235" s="15">
        <f>M235*N235</f>
        <v>309246</v>
      </c>
      <c r="P235" s="15">
        <f>O235*3%</f>
        <v>9277.38</v>
      </c>
      <c r="Q235" s="15">
        <f>P235*60%</f>
        <v>5566.428</v>
      </c>
      <c r="R235" s="11">
        <f>P235-Q235</f>
        <v>3710.952</v>
      </c>
      <c r="S235" s="15">
        <f>M235*5</f>
        <v>388.5</v>
      </c>
      <c r="T235" s="15"/>
      <c r="U235" s="25"/>
    </row>
    <row r="236" s="2" customFormat="1" spans="1:21">
      <c r="A236" s="15"/>
      <c r="B236" s="15"/>
      <c r="C236" s="15"/>
      <c r="D236" s="16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1"/>
      <c r="S236" s="15"/>
      <c r="T236" s="15"/>
      <c r="U236" s="25"/>
    </row>
    <row r="237" s="2" customFormat="1" spans="1:21">
      <c r="A237" s="15"/>
      <c r="B237" s="15"/>
      <c r="C237" s="15"/>
      <c r="D237" s="16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1"/>
      <c r="S237" s="15"/>
      <c r="T237" s="15"/>
      <c r="U237" s="25"/>
    </row>
    <row r="238" s="2" customFormat="1" spans="1:21">
      <c r="A238" s="15"/>
      <c r="B238" s="15"/>
      <c r="C238" s="15"/>
      <c r="D238" s="16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1"/>
      <c r="S238" s="15"/>
      <c r="T238" s="15"/>
      <c r="U238" s="25"/>
    </row>
    <row r="239" s="2" customFormat="1" spans="1:21">
      <c r="A239" s="15">
        <v>60</v>
      </c>
      <c r="B239" s="15" t="s">
        <v>319</v>
      </c>
      <c r="C239" s="15" t="s">
        <v>22</v>
      </c>
      <c r="D239" s="16" t="s">
        <v>23</v>
      </c>
      <c r="E239" s="15" t="s">
        <v>320</v>
      </c>
      <c r="F239" s="30" t="s">
        <v>321</v>
      </c>
      <c r="G239" s="15">
        <v>13648960800</v>
      </c>
      <c r="H239" s="30" t="s">
        <v>322</v>
      </c>
      <c r="I239" s="17" t="s">
        <v>323</v>
      </c>
      <c r="J239" s="18">
        <v>45911</v>
      </c>
      <c r="K239" s="15" t="s">
        <v>324</v>
      </c>
      <c r="L239" s="15" t="s">
        <v>28</v>
      </c>
      <c r="M239" s="15">
        <v>93.43</v>
      </c>
      <c r="N239" s="15">
        <v>3980</v>
      </c>
      <c r="O239" s="15">
        <f>M239*N239</f>
        <v>371851.4</v>
      </c>
      <c r="P239" s="15">
        <f>O239*3%</f>
        <v>11155.542</v>
      </c>
      <c r="Q239" s="15">
        <f>P239*60%</f>
        <v>6693.3252</v>
      </c>
      <c r="R239" s="11">
        <f>P239-Q239</f>
        <v>4462.2168</v>
      </c>
      <c r="S239" s="15">
        <f>M239*5</f>
        <v>467.15</v>
      </c>
      <c r="T239" s="15"/>
    </row>
    <row r="240" s="2" customFormat="1" spans="1:21">
      <c r="A240" s="15"/>
      <c r="B240" s="15"/>
      <c r="C240" s="15"/>
      <c r="D240" s="16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1"/>
      <c r="S240" s="15"/>
      <c r="T240" s="15"/>
    </row>
    <row r="241" s="2" customFormat="1" spans="1:20">
      <c r="A241" s="15"/>
      <c r="B241" s="15"/>
      <c r="C241" s="15"/>
      <c r="D241" s="16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1"/>
      <c r="S241" s="15"/>
      <c r="T241" s="15"/>
    </row>
    <row r="242" s="2" customFormat="1" spans="1:20">
      <c r="A242" s="15"/>
      <c r="B242" s="15"/>
      <c r="C242" s="15"/>
      <c r="D242" s="16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1"/>
      <c r="S242" s="15"/>
      <c r="T242" s="15"/>
    </row>
    <row r="243" s="2" customFormat="1" spans="1:20">
      <c r="A243" s="15">
        <v>61</v>
      </c>
      <c r="B243" s="15" t="s">
        <v>325</v>
      </c>
      <c r="C243" s="15" t="s">
        <v>22</v>
      </c>
      <c r="D243" s="16" t="s">
        <v>23</v>
      </c>
      <c r="E243" s="15" t="s">
        <v>326</v>
      </c>
      <c r="F243" s="30" t="s">
        <v>327</v>
      </c>
      <c r="G243" s="15">
        <v>18308055555</v>
      </c>
      <c r="H243" s="30" t="s">
        <v>328</v>
      </c>
      <c r="I243" s="17">
        <v>45699</v>
      </c>
      <c r="J243" s="18">
        <v>45911</v>
      </c>
      <c r="K243" s="15" t="s">
        <v>329</v>
      </c>
      <c r="L243" s="15" t="s">
        <v>28</v>
      </c>
      <c r="M243" s="15">
        <v>101.81</v>
      </c>
      <c r="N243" s="15">
        <v>3980</v>
      </c>
      <c r="O243" s="15">
        <f>M243*N243</f>
        <v>405203.8</v>
      </c>
      <c r="P243" s="15">
        <f>O243*3%</f>
        <v>12156.114</v>
      </c>
      <c r="Q243" s="15">
        <f>P243*60%</f>
        <v>7293.6684</v>
      </c>
      <c r="R243" s="11">
        <f>P243-Q243</f>
        <v>4862.4456</v>
      </c>
      <c r="S243" s="15">
        <f>M243*5</f>
        <v>509.05</v>
      </c>
      <c r="T243" s="15"/>
    </row>
    <row r="244" s="2" customFormat="1" spans="1:20">
      <c r="A244" s="15"/>
      <c r="B244" s="15"/>
      <c r="C244" s="15"/>
      <c r="D244" s="16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1"/>
      <c r="S244" s="15"/>
      <c r="T244" s="15"/>
    </row>
    <row r="245" s="2" customFormat="1" spans="1:20">
      <c r="A245" s="15"/>
      <c r="B245" s="15"/>
      <c r="C245" s="15"/>
      <c r="D245" s="16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1"/>
      <c r="S245" s="15"/>
      <c r="T245" s="15"/>
    </row>
    <row r="246" s="2" customFormat="1" spans="1:20">
      <c r="A246" s="15"/>
      <c r="B246" s="15"/>
      <c r="C246" s="15"/>
      <c r="D246" s="16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1"/>
      <c r="S246" s="15"/>
      <c r="T246" s="15"/>
    </row>
    <row r="247" s="2" customFormat="1" spans="1:20">
      <c r="A247" s="15">
        <v>62</v>
      </c>
      <c r="B247" s="15" t="s">
        <v>330</v>
      </c>
      <c r="C247" s="15" t="s">
        <v>22</v>
      </c>
      <c r="D247" s="16" t="s">
        <v>23</v>
      </c>
      <c r="E247" s="15" t="s">
        <v>331</v>
      </c>
      <c r="F247" s="30" t="s">
        <v>332</v>
      </c>
      <c r="G247" s="15">
        <v>14718963799</v>
      </c>
      <c r="H247" s="30" t="s">
        <v>333</v>
      </c>
      <c r="I247" s="17">
        <v>45610</v>
      </c>
      <c r="J247" s="18">
        <v>45911</v>
      </c>
      <c r="K247" s="15" t="s">
        <v>334</v>
      </c>
      <c r="L247" s="15" t="s">
        <v>28</v>
      </c>
      <c r="M247" s="15">
        <v>84.18</v>
      </c>
      <c r="N247" s="15">
        <v>3980</v>
      </c>
      <c r="O247" s="15">
        <f>M247*N247</f>
        <v>335036.4</v>
      </c>
      <c r="P247" s="15">
        <f>O247*3%</f>
        <v>10051.092</v>
      </c>
      <c r="Q247" s="15">
        <f>P247*60%</f>
        <v>6030.6552</v>
      </c>
      <c r="R247" s="11">
        <f>P247-Q247</f>
        <v>4020.4368</v>
      </c>
      <c r="S247" s="15">
        <f>M247*5</f>
        <v>420.9</v>
      </c>
      <c r="T247" s="15"/>
    </row>
    <row r="248" s="2" customFormat="1" spans="1:20">
      <c r="A248" s="15"/>
      <c r="B248" s="15"/>
      <c r="C248" s="15"/>
      <c r="D248" s="16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1"/>
      <c r="S248" s="15"/>
      <c r="T248" s="15"/>
    </row>
    <row r="249" s="2" customFormat="1" spans="1:20">
      <c r="A249" s="15"/>
      <c r="B249" s="15"/>
      <c r="C249" s="15"/>
      <c r="D249" s="16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1"/>
      <c r="S249" s="15"/>
      <c r="T249" s="15"/>
    </row>
    <row r="250" s="2" customFormat="1" spans="1:20">
      <c r="A250" s="15"/>
      <c r="B250" s="15"/>
      <c r="C250" s="15"/>
      <c r="D250" s="16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1"/>
      <c r="S250" s="15"/>
      <c r="T250" s="15"/>
    </row>
    <row r="251" s="2" customFormat="1" spans="1:20">
      <c r="A251" s="15">
        <v>63</v>
      </c>
      <c r="B251" s="15" t="s">
        <v>335</v>
      </c>
      <c r="C251" s="15" t="s">
        <v>22</v>
      </c>
      <c r="D251" s="16" t="s">
        <v>23</v>
      </c>
      <c r="E251" s="15" t="s">
        <v>336</v>
      </c>
      <c r="F251" s="30" t="s">
        <v>337</v>
      </c>
      <c r="G251" s="15">
        <v>15089080033</v>
      </c>
      <c r="H251" s="30" t="s">
        <v>338</v>
      </c>
      <c r="I251" s="17">
        <v>44290</v>
      </c>
      <c r="J251" s="17">
        <v>45911</v>
      </c>
      <c r="K251" s="26" t="s">
        <v>339</v>
      </c>
      <c r="L251" s="27" t="s">
        <v>28</v>
      </c>
      <c r="M251" s="27">
        <v>210.105</v>
      </c>
      <c r="N251" s="27">
        <v>3980</v>
      </c>
      <c r="O251" s="27">
        <f>M251*N251</f>
        <v>836217.9</v>
      </c>
      <c r="P251" s="27">
        <f>O251*3%</f>
        <v>25086.537</v>
      </c>
      <c r="Q251" s="15">
        <f>P251*60%</f>
        <v>15051.9222</v>
      </c>
      <c r="R251" s="11">
        <f>P251-Q251</f>
        <v>10034.6148</v>
      </c>
      <c r="S251" s="27">
        <f>M251*5</f>
        <v>1050.525</v>
      </c>
      <c r="T251" s="27"/>
    </row>
    <row r="252" s="2" customFormat="1" spans="1:20">
      <c r="A252" s="15"/>
      <c r="B252" s="15"/>
      <c r="C252" s="15"/>
      <c r="D252" s="16"/>
      <c r="E252" s="15"/>
      <c r="F252" s="15"/>
      <c r="G252" s="15"/>
      <c r="H252" s="15"/>
      <c r="I252" s="15"/>
      <c r="J252" s="17"/>
      <c r="K252" s="26"/>
      <c r="L252" s="27"/>
      <c r="M252" s="27"/>
      <c r="N252" s="27"/>
      <c r="O252" s="27"/>
      <c r="P252" s="27"/>
      <c r="Q252" s="15"/>
      <c r="R252" s="11"/>
      <c r="S252" s="27"/>
      <c r="T252" s="27"/>
    </row>
    <row r="253" s="2" customFormat="1" spans="1:20">
      <c r="A253" s="15"/>
      <c r="B253" s="15"/>
      <c r="C253" s="15"/>
      <c r="D253" s="16"/>
      <c r="E253" s="15"/>
      <c r="F253" s="15"/>
      <c r="G253" s="15"/>
      <c r="H253" s="15"/>
      <c r="I253" s="15"/>
      <c r="J253" s="17"/>
      <c r="K253" s="26"/>
      <c r="L253" s="27"/>
      <c r="M253" s="27"/>
      <c r="N253" s="27"/>
      <c r="O253" s="27"/>
      <c r="P253" s="27"/>
      <c r="Q253" s="15"/>
      <c r="R253" s="11"/>
      <c r="S253" s="27"/>
      <c r="T253" s="27"/>
    </row>
    <row r="254" s="2" customFormat="1" spans="1:20">
      <c r="A254" s="15"/>
      <c r="B254" s="15"/>
      <c r="C254" s="15"/>
      <c r="D254" s="16"/>
      <c r="E254" s="15"/>
      <c r="F254" s="15"/>
      <c r="G254" s="15"/>
      <c r="H254" s="15"/>
      <c r="I254" s="15"/>
      <c r="J254" s="17"/>
      <c r="K254" s="26"/>
      <c r="L254" s="27"/>
      <c r="M254" s="27"/>
      <c r="N254" s="27"/>
      <c r="O254" s="27"/>
      <c r="P254" s="27"/>
      <c r="Q254" s="15"/>
      <c r="R254" s="11"/>
      <c r="S254" s="27"/>
      <c r="T254" s="27"/>
    </row>
    <row r="255" ht="36" customHeight="1" spans="1:20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>
        <f>SUM(P3:P254)</f>
        <v>670757.559</v>
      </c>
      <c r="Q255" s="28">
        <f>SUM(Q3:Q254)</f>
        <v>402454.5354</v>
      </c>
      <c r="R255" s="28">
        <f>SUM(R3:R254)</f>
        <v>268303.0236</v>
      </c>
      <c r="S255" s="28"/>
      <c r="T255" s="28"/>
    </row>
  </sheetData>
  <mergeCells count="1261">
    <mergeCell ref="B1:T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147:A150"/>
    <mergeCell ref="A151:A154"/>
    <mergeCell ref="A155:A158"/>
    <mergeCell ref="A159:A162"/>
    <mergeCell ref="A163:A166"/>
    <mergeCell ref="A167:A170"/>
    <mergeCell ref="A171:A174"/>
    <mergeCell ref="A175:A178"/>
    <mergeCell ref="A179:A182"/>
    <mergeCell ref="A183:A186"/>
    <mergeCell ref="A187:A190"/>
    <mergeCell ref="A191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6"/>
    <mergeCell ref="B127:B130"/>
    <mergeCell ref="B131:B134"/>
    <mergeCell ref="B135:B138"/>
    <mergeCell ref="B139:B142"/>
    <mergeCell ref="B143:B146"/>
    <mergeCell ref="B147:B150"/>
    <mergeCell ref="B151:B154"/>
    <mergeCell ref="B155:B158"/>
    <mergeCell ref="B159:B162"/>
    <mergeCell ref="B163:B166"/>
    <mergeCell ref="B167:B170"/>
    <mergeCell ref="B171:B174"/>
    <mergeCell ref="B175:B178"/>
    <mergeCell ref="B179:B182"/>
    <mergeCell ref="B183:B186"/>
    <mergeCell ref="B187:B190"/>
    <mergeCell ref="B191:B194"/>
    <mergeCell ref="B195:B198"/>
    <mergeCell ref="B199:B202"/>
    <mergeCell ref="B203:B206"/>
    <mergeCell ref="B207:B210"/>
    <mergeCell ref="B211:B214"/>
    <mergeCell ref="B215:B218"/>
    <mergeCell ref="B219:B222"/>
    <mergeCell ref="B223:B226"/>
    <mergeCell ref="B227:B230"/>
    <mergeCell ref="B231:B234"/>
    <mergeCell ref="B235:B238"/>
    <mergeCell ref="B239:B242"/>
    <mergeCell ref="B243:B246"/>
    <mergeCell ref="B247:B250"/>
    <mergeCell ref="B251:B254"/>
    <mergeCell ref="C3:C6"/>
    <mergeCell ref="C7:C10"/>
    <mergeCell ref="C11:C1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C103:C106"/>
    <mergeCell ref="C107:C110"/>
    <mergeCell ref="C111:C114"/>
    <mergeCell ref="C115:C118"/>
    <mergeCell ref="C119:C122"/>
    <mergeCell ref="C123:C126"/>
    <mergeCell ref="C127:C130"/>
    <mergeCell ref="C131:C134"/>
    <mergeCell ref="C135:C138"/>
    <mergeCell ref="C139:C142"/>
    <mergeCell ref="C143:C146"/>
    <mergeCell ref="C147:C150"/>
    <mergeCell ref="C151:C154"/>
    <mergeCell ref="C155:C158"/>
    <mergeCell ref="C159:C162"/>
    <mergeCell ref="C163:C166"/>
    <mergeCell ref="C167:C170"/>
    <mergeCell ref="C171:C174"/>
    <mergeCell ref="C175:C178"/>
    <mergeCell ref="C179:C182"/>
    <mergeCell ref="C183:C186"/>
    <mergeCell ref="C187:C190"/>
    <mergeCell ref="C191:C194"/>
    <mergeCell ref="C195:C198"/>
    <mergeCell ref="C199:C202"/>
    <mergeCell ref="C203:C206"/>
    <mergeCell ref="C207:C210"/>
    <mergeCell ref="C211:C214"/>
    <mergeCell ref="C215:C218"/>
    <mergeCell ref="C219:C222"/>
    <mergeCell ref="C223:C226"/>
    <mergeCell ref="C227:C230"/>
    <mergeCell ref="C231:C234"/>
    <mergeCell ref="C235:C238"/>
    <mergeCell ref="C239:C242"/>
    <mergeCell ref="C243:C246"/>
    <mergeCell ref="C247:C250"/>
    <mergeCell ref="C251:C254"/>
    <mergeCell ref="D3:D6"/>
    <mergeCell ref="D7:D10"/>
    <mergeCell ref="D11:D14"/>
    <mergeCell ref="D15:D18"/>
    <mergeCell ref="D19:D22"/>
    <mergeCell ref="D23:D26"/>
    <mergeCell ref="D27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1:D74"/>
    <mergeCell ref="D75:D78"/>
    <mergeCell ref="D79:D82"/>
    <mergeCell ref="D83:D86"/>
    <mergeCell ref="D87:D90"/>
    <mergeCell ref="D91:D94"/>
    <mergeCell ref="D95:D98"/>
    <mergeCell ref="D99:D102"/>
    <mergeCell ref="D103:D106"/>
    <mergeCell ref="D107:D110"/>
    <mergeCell ref="D111:D114"/>
    <mergeCell ref="D115:D118"/>
    <mergeCell ref="D119:D122"/>
    <mergeCell ref="D123:D126"/>
    <mergeCell ref="D127:D130"/>
    <mergeCell ref="D131:D134"/>
    <mergeCell ref="D135:D138"/>
    <mergeCell ref="D139:D142"/>
    <mergeCell ref="D143:D146"/>
    <mergeCell ref="D147:D150"/>
    <mergeCell ref="D151:D154"/>
    <mergeCell ref="D155:D158"/>
    <mergeCell ref="D159:D162"/>
    <mergeCell ref="D163:D166"/>
    <mergeCell ref="D167:D170"/>
    <mergeCell ref="D171:D174"/>
    <mergeCell ref="D175:D178"/>
    <mergeCell ref="D179:D182"/>
    <mergeCell ref="D183:D186"/>
    <mergeCell ref="D187:D190"/>
    <mergeCell ref="D191:D194"/>
    <mergeCell ref="D195:D198"/>
    <mergeCell ref="D199:D202"/>
    <mergeCell ref="D203:D206"/>
    <mergeCell ref="D207:D210"/>
    <mergeCell ref="D211:D214"/>
    <mergeCell ref="D215:D218"/>
    <mergeCell ref="D219:D222"/>
    <mergeCell ref="D223:D226"/>
    <mergeCell ref="D227:D230"/>
    <mergeCell ref="D231:D234"/>
    <mergeCell ref="D235:D238"/>
    <mergeCell ref="D239:D242"/>
    <mergeCell ref="D243:D246"/>
    <mergeCell ref="D247:D250"/>
    <mergeCell ref="D251:D254"/>
    <mergeCell ref="E3:E6"/>
    <mergeCell ref="E7:E10"/>
    <mergeCell ref="E11:E14"/>
    <mergeCell ref="E15:E18"/>
    <mergeCell ref="E19:E22"/>
    <mergeCell ref="E23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14"/>
    <mergeCell ref="E115:E118"/>
    <mergeCell ref="E119:E122"/>
    <mergeCell ref="E123:E126"/>
    <mergeCell ref="E127:E130"/>
    <mergeCell ref="E131:E134"/>
    <mergeCell ref="E135:E138"/>
    <mergeCell ref="E139:E142"/>
    <mergeCell ref="E143:E146"/>
    <mergeCell ref="E147:E150"/>
    <mergeCell ref="E151:E154"/>
    <mergeCell ref="E155:E158"/>
    <mergeCell ref="E159:E162"/>
    <mergeCell ref="E163:E166"/>
    <mergeCell ref="E167:E170"/>
    <mergeCell ref="E171:E174"/>
    <mergeCell ref="E175:E178"/>
    <mergeCell ref="E179:E182"/>
    <mergeCell ref="E183:E186"/>
    <mergeCell ref="E187:E190"/>
    <mergeCell ref="E191:E194"/>
    <mergeCell ref="E195:E198"/>
    <mergeCell ref="E199:E202"/>
    <mergeCell ref="E203:E206"/>
    <mergeCell ref="E207:E210"/>
    <mergeCell ref="E211:E214"/>
    <mergeCell ref="E215:E218"/>
    <mergeCell ref="E219:E222"/>
    <mergeCell ref="E223:E226"/>
    <mergeCell ref="E227:E230"/>
    <mergeCell ref="E231:E234"/>
    <mergeCell ref="E235:E238"/>
    <mergeCell ref="E239:E242"/>
    <mergeCell ref="E243:E246"/>
    <mergeCell ref="E247:E250"/>
    <mergeCell ref="E251:E254"/>
    <mergeCell ref="F3:F6"/>
    <mergeCell ref="F7:F10"/>
    <mergeCell ref="F11:F14"/>
    <mergeCell ref="F15:F18"/>
    <mergeCell ref="F19:F22"/>
    <mergeCell ref="F23:F26"/>
    <mergeCell ref="F27:F30"/>
    <mergeCell ref="F31:F34"/>
    <mergeCell ref="F35:F38"/>
    <mergeCell ref="F39:F42"/>
    <mergeCell ref="F43:F46"/>
    <mergeCell ref="F47:F50"/>
    <mergeCell ref="F51:F54"/>
    <mergeCell ref="F55:F58"/>
    <mergeCell ref="F59:F62"/>
    <mergeCell ref="F63:F66"/>
    <mergeCell ref="F67:F70"/>
    <mergeCell ref="F71:F74"/>
    <mergeCell ref="F75:F78"/>
    <mergeCell ref="F79:F82"/>
    <mergeCell ref="F83:F86"/>
    <mergeCell ref="F87:F90"/>
    <mergeCell ref="F91:F94"/>
    <mergeCell ref="F95:F98"/>
    <mergeCell ref="F99:F102"/>
    <mergeCell ref="F103:F106"/>
    <mergeCell ref="F107:F110"/>
    <mergeCell ref="F111:F114"/>
    <mergeCell ref="F115:F118"/>
    <mergeCell ref="F119:F122"/>
    <mergeCell ref="F123:F126"/>
    <mergeCell ref="F127:F130"/>
    <mergeCell ref="F131:F134"/>
    <mergeCell ref="F135:F138"/>
    <mergeCell ref="F139:F142"/>
    <mergeCell ref="F143:F146"/>
    <mergeCell ref="F147:F150"/>
    <mergeCell ref="F151:F154"/>
    <mergeCell ref="F155:F158"/>
    <mergeCell ref="F159:F162"/>
    <mergeCell ref="F163:F166"/>
    <mergeCell ref="F167:F170"/>
    <mergeCell ref="F171:F174"/>
    <mergeCell ref="F175:F178"/>
    <mergeCell ref="F179:F182"/>
    <mergeCell ref="F183:F186"/>
    <mergeCell ref="F187:F190"/>
    <mergeCell ref="F191:F194"/>
    <mergeCell ref="F195:F198"/>
    <mergeCell ref="F199:F202"/>
    <mergeCell ref="F203:F206"/>
    <mergeCell ref="F207:F210"/>
    <mergeCell ref="F211:F214"/>
    <mergeCell ref="F215:F218"/>
    <mergeCell ref="F219:F222"/>
    <mergeCell ref="F223:F226"/>
    <mergeCell ref="F227:F230"/>
    <mergeCell ref="F231:F234"/>
    <mergeCell ref="F235:F238"/>
    <mergeCell ref="F239:F242"/>
    <mergeCell ref="F243:F246"/>
    <mergeCell ref="F247:F250"/>
    <mergeCell ref="F251:F254"/>
    <mergeCell ref="G3:G6"/>
    <mergeCell ref="G7:G10"/>
    <mergeCell ref="G11:G14"/>
    <mergeCell ref="G15:G18"/>
    <mergeCell ref="G19:G22"/>
    <mergeCell ref="G23:G26"/>
    <mergeCell ref="G27:G30"/>
    <mergeCell ref="G31:G34"/>
    <mergeCell ref="G35:G38"/>
    <mergeCell ref="G39:G42"/>
    <mergeCell ref="G43:G46"/>
    <mergeCell ref="G47:G50"/>
    <mergeCell ref="G51:G54"/>
    <mergeCell ref="G55:G58"/>
    <mergeCell ref="G59:G62"/>
    <mergeCell ref="G63:G66"/>
    <mergeCell ref="G67:G70"/>
    <mergeCell ref="G71:G74"/>
    <mergeCell ref="G75:G78"/>
    <mergeCell ref="G79:G82"/>
    <mergeCell ref="G83:G86"/>
    <mergeCell ref="G87:G90"/>
    <mergeCell ref="G91:G94"/>
    <mergeCell ref="G95:G98"/>
    <mergeCell ref="G99:G102"/>
    <mergeCell ref="G103:G106"/>
    <mergeCell ref="G107:G110"/>
    <mergeCell ref="G111:G114"/>
    <mergeCell ref="G115:G118"/>
    <mergeCell ref="G119:G122"/>
    <mergeCell ref="G123:G126"/>
    <mergeCell ref="G127:G130"/>
    <mergeCell ref="G131:G134"/>
    <mergeCell ref="G135:G138"/>
    <mergeCell ref="G139:G142"/>
    <mergeCell ref="G143:G146"/>
    <mergeCell ref="G147:G150"/>
    <mergeCell ref="G151:G154"/>
    <mergeCell ref="G155:G158"/>
    <mergeCell ref="G159:G162"/>
    <mergeCell ref="G163:G166"/>
    <mergeCell ref="G167:G170"/>
    <mergeCell ref="G171:G174"/>
    <mergeCell ref="G175:G178"/>
    <mergeCell ref="G179:G182"/>
    <mergeCell ref="G183:G186"/>
    <mergeCell ref="G187:G190"/>
    <mergeCell ref="G191:G194"/>
    <mergeCell ref="G195:G198"/>
    <mergeCell ref="G199:G202"/>
    <mergeCell ref="G203:G206"/>
    <mergeCell ref="G207:G210"/>
    <mergeCell ref="G211:G214"/>
    <mergeCell ref="G215:G218"/>
    <mergeCell ref="G219:G222"/>
    <mergeCell ref="G223:G226"/>
    <mergeCell ref="G227:G230"/>
    <mergeCell ref="G231:G234"/>
    <mergeCell ref="G235:G238"/>
    <mergeCell ref="G239:G242"/>
    <mergeCell ref="G243:G246"/>
    <mergeCell ref="G247:G250"/>
    <mergeCell ref="G251:G254"/>
    <mergeCell ref="H3:H6"/>
    <mergeCell ref="H7:H10"/>
    <mergeCell ref="H11:H14"/>
    <mergeCell ref="H15:H18"/>
    <mergeCell ref="H19:H22"/>
    <mergeCell ref="H23:H26"/>
    <mergeCell ref="H27:H30"/>
    <mergeCell ref="H31:H34"/>
    <mergeCell ref="H35:H38"/>
    <mergeCell ref="H39:H42"/>
    <mergeCell ref="H43:H46"/>
    <mergeCell ref="H47:H50"/>
    <mergeCell ref="H51:H54"/>
    <mergeCell ref="H55:H58"/>
    <mergeCell ref="H59:H62"/>
    <mergeCell ref="H63:H66"/>
    <mergeCell ref="H67:H70"/>
    <mergeCell ref="H71:H74"/>
    <mergeCell ref="H75:H78"/>
    <mergeCell ref="H79:H82"/>
    <mergeCell ref="H83:H86"/>
    <mergeCell ref="H87:H90"/>
    <mergeCell ref="H91:H94"/>
    <mergeCell ref="H95:H98"/>
    <mergeCell ref="H99:H102"/>
    <mergeCell ref="H103:H106"/>
    <mergeCell ref="H107:H110"/>
    <mergeCell ref="H111:H114"/>
    <mergeCell ref="H115:H118"/>
    <mergeCell ref="H119:H122"/>
    <mergeCell ref="H123:H126"/>
    <mergeCell ref="H127:H130"/>
    <mergeCell ref="H131:H134"/>
    <mergeCell ref="H135:H138"/>
    <mergeCell ref="H139:H142"/>
    <mergeCell ref="H143:H146"/>
    <mergeCell ref="H147:H150"/>
    <mergeCell ref="H151:H154"/>
    <mergeCell ref="H155:H158"/>
    <mergeCell ref="H159:H162"/>
    <mergeCell ref="H163:H166"/>
    <mergeCell ref="H167:H170"/>
    <mergeCell ref="H171:H174"/>
    <mergeCell ref="H175:H178"/>
    <mergeCell ref="H179:H182"/>
    <mergeCell ref="H183:H186"/>
    <mergeCell ref="H187:H190"/>
    <mergeCell ref="H191:H194"/>
    <mergeCell ref="H195:H198"/>
    <mergeCell ref="H199:H202"/>
    <mergeCell ref="H203:H206"/>
    <mergeCell ref="H207:H210"/>
    <mergeCell ref="H211:H214"/>
    <mergeCell ref="H215:H218"/>
    <mergeCell ref="H219:H222"/>
    <mergeCell ref="H223:H226"/>
    <mergeCell ref="H227:H230"/>
    <mergeCell ref="H231:H234"/>
    <mergeCell ref="H235:H238"/>
    <mergeCell ref="H239:H242"/>
    <mergeCell ref="H243:H246"/>
    <mergeCell ref="H247:H250"/>
    <mergeCell ref="H251:H254"/>
    <mergeCell ref="I3:I6"/>
    <mergeCell ref="I7:I10"/>
    <mergeCell ref="I11:I14"/>
    <mergeCell ref="I15:I18"/>
    <mergeCell ref="I19:I22"/>
    <mergeCell ref="I23:I26"/>
    <mergeCell ref="I27:I30"/>
    <mergeCell ref="I31:I34"/>
    <mergeCell ref="I35:I38"/>
    <mergeCell ref="I39:I42"/>
    <mergeCell ref="I43:I46"/>
    <mergeCell ref="I47:I50"/>
    <mergeCell ref="I51:I54"/>
    <mergeCell ref="I55:I58"/>
    <mergeCell ref="I59:I62"/>
    <mergeCell ref="I63:I66"/>
    <mergeCell ref="I67:I70"/>
    <mergeCell ref="I71:I74"/>
    <mergeCell ref="I75:I78"/>
    <mergeCell ref="I79:I82"/>
    <mergeCell ref="I83:I86"/>
    <mergeCell ref="I87:I90"/>
    <mergeCell ref="I91:I94"/>
    <mergeCell ref="I95:I98"/>
    <mergeCell ref="I99:I102"/>
    <mergeCell ref="I103:I106"/>
    <mergeCell ref="I107:I110"/>
    <mergeCell ref="I111:I114"/>
    <mergeCell ref="I115:I118"/>
    <mergeCell ref="I119:I122"/>
    <mergeCell ref="I123:I126"/>
    <mergeCell ref="I127:I130"/>
    <mergeCell ref="I131:I134"/>
    <mergeCell ref="I135:I138"/>
    <mergeCell ref="I139:I142"/>
    <mergeCell ref="I143:I146"/>
    <mergeCell ref="I147:I150"/>
    <mergeCell ref="I151:I154"/>
    <mergeCell ref="I155:I158"/>
    <mergeCell ref="I159:I162"/>
    <mergeCell ref="I163:I166"/>
    <mergeCell ref="I167:I170"/>
    <mergeCell ref="I171:I174"/>
    <mergeCell ref="I175:I178"/>
    <mergeCell ref="I179:I182"/>
    <mergeCell ref="I183:I186"/>
    <mergeCell ref="I187:I190"/>
    <mergeCell ref="I191:I194"/>
    <mergeCell ref="I195:I198"/>
    <mergeCell ref="I199:I202"/>
    <mergeCell ref="I203:I206"/>
    <mergeCell ref="I207:I210"/>
    <mergeCell ref="I211:I214"/>
    <mergeCell ref="I215:I218"/>
    <mergeCell ref="I219:I222"/>
    <mergeCell ref="I223:I226"/>
    <mergeCell ref="I227:I230"/>
    <mergeCell ref="I231:I234"/>
    <mergeCell ref="I235:I238"/>
    <mergeCell ref="I239:I242"/>
    <mergeCell ref="I243:I246"/>
    <mergeCell ref="I247:I250"/>
    <mergeCell ref="I251:I254"/>
    <mergeCell ref="J3:J6"/>
    <mergeCell ref="J7:J10"/>
    <mergeCell ref="J11:J14"/>
    <mergeCell ref="J15:J18"/>
    <mergeCell ref="J19:J22"/>
    <mergeCell ref="J23:J26"/>
    <mergeCell ref="J27:J30"/>
    <mergeCell ref="J31:J34"/>
    <mergeCell ref="J35:J38"/>
    <mergeCell ref="J39:J42"/>
    <mergeCell ref="J43:J46"/>
    <mergeCell ref="J47:J50"/>
    <mergeCell ref="J51:J54"/>
    <mergeCell ref="J55:J58"/>
    <mergeCell ref="J59:J62"/>
    <mergeCell ref="J63:J66"/>
    <mergeCell ref="J67:J70"/>
    <mergeCell ref="J71:J74"/>
    <mergeCell ref="J75:J78"/>
    <mergeCell ref="J79:J82"/>
    <mergeCell ref="J83:J86"/>
    <mergeCell ref="J87:J90"/>
    <mergeCell ref="J91:J94"/>
    <mergeCell ref="J95:J98"/>
    <mergeCell ref="J99:J102"/>
    <mergeCell ref="J103:J106"/>
    <mergeCell ref="J107:J110"/>
    <mergeCell ref="J111:J114"/>
    <mergeCell ref="J115:J118"/>
    <mergeCell ref="J119:J122"/>
    <mergeCell ref="J123:J126"/>
    <mergeCell ref="J127:J130"/>
    <mergeCell ref="J131:J134"/>
    <mergeCell ref="J135:J138"/>
    <mergeCell ref="J139:J142"/>
    <mergeCell ref="J143:J146"/>
    <mergeCell ref="J147:J150"/>
    <mergeCell ref="J151:J154"/>
    <mergeCell ref="J155:J158"/>
    <mergeCell ref="J159:J162"/>
    <mergeCell ref="J163:J166"/>
    <mergeCell ref="J167:J170"/>
    <mergeCell ref="J171:J174"/>
    <mergeCell ref="J175:J178"/>
    <mergeCell ref="J179:J182"/>
    <mergeCell ref="J183:J186"/>
    <mergeCell ref="J187:J190"/>
    <mergeCell ref="J191:J194"/>
    <mergeCell ref="J195:J198"/>
    <mergeCell ref="J199:J202"/>
    <mergeCell ref="J203:J206"/>
    <mergeCell ref="J207:J210"/>
    <mergeCell ref="J211:J214"/>
    <mergeCell ref="J215:J218"/>
    <mergeCell ref="J219:J222"/>
    <mergeCell ref="J223:J226"/>
    <mergeCell ref="J227:J230"/>
    <mergeCell ref="J231:J234"/>
    <mergeCell ref="J235:J238"/>
    <mergeCell ref="J239:J242"/>
    <mergeCell ref="J243:J246"/>
    <mergeCell ref="J247:J250"/>
    <mergeCell ref="J251:J254"/>
    <mergeCell ref="K3:K6"/>
    <mergeCell ref="K7:K10"/>
    <mergeCell ref="K11:K14"/>
    <mergeCell ref="K15:K18"/>
    <mergeCell ref="K19:K22"/>
    <mergeCell ref="K23:K26"/>
    <mergeCell ref="K27:K30"/>
    <mergeCell ref="K31:K34"/>
    <mergeCell ref="K35:K38"/>
    <mergeCell ref="K39:K42"/>
    <mergeCell ref="K43:K46"/>
    <mergeCell ref="K47:K50"/>
    <mergeCell ref="K51:K54"/>
    <mergeCell ref="K55:K58"/>
    <mergeCell ref="K59:K62"/>
    <mergeCell ref="K63:K66"/>
    <mergeCell ref="K67:K70"/>
    <mergeCell ref="K71:K74"/>
    <mergeCell ref="K75:K78"/>
    <mergeCell ref="K79:K82"/>
    <mergeCell ref="K83:K86"/>
    <mergeCell ref="K87:K90"/>
    <mergeCell ref="K91:K94"/>
    <mergeCell ref="K95:K98"/>
    <mergeCell ref="K99:K102"/>
    <mergeCell ref="K103:K106"/>
    <mergeCell ref="K107:K110"/>
    <mergeCell ref="K111:K114"/>
    <mergeCell ref="K115:K118"/>
    <mergeCell ref="K119:K122"/>
    <mergeCell ref="K123:K126"/>
    <mergeCell ref="K127:K130"/>
    <mergeCell ref="K131:K134"/>
    <mergeCell ref="K135:K138"/>
    <mergeCell ref="K139:K142"/>
    <mergeCell ref="K143:K146"/>
    <mergeCell ref="K147:K150"/>
    <mergeCell ref="K151:K154"/>
    <mergeCell ref="K155:K158"/>
    <mergeCell ref="K159:K162"/>
    <mergeCell ref="K163:K166"/>
    <mergeCell ref="K167:K170"/>
    <mergeCell ref="K171:K174"/>
    <mergeCell ref="K175:K178"/>
    <mergeCell ref="K179:K182"/>
    <mergeCell ref="K183:K186"/>
    <mergeCell ref="K187:K190"/>
    <mergeCell ref="K191:K194"/>
    <mergeCell ref="K195:K198"/>
    <mergeCell ref="K199:K202"/>
    <mergeCell ref="K203:K206"/>
    <mergeCell ref="K207:K210"/>
    <mergeCell ref="K211:K214"/>
    <mergeCell ref="K215:K218"/>
    <mergeCell ref="K219:K222"/>
    <mergeCell ref="K223:K226"/>
    <mergeCell ref="K227:K230"/>
    <mergeCell ref="K231:K234"/>
    <mergeCell ref="K235:K238"/>
    <mergeCell ref="K239:K242"/>
    <mergeCell ref="K243:K246"/>
    <mergeCell ref="K247:K250"/>
    <mergeCell ref="K251:K254"/>
    <mergeCell ref="L3:L6"/>
    <mergeCell ref="L7:L10"/>
    <mergeCell ref="L11:L14"/>
    <mergeCell ref="L15:L18"/>
    <mergeCell ref="L19:L22"/>
    <mergeCell ref="L23:L26"/>
    <mergeCell ref="L27:L30"/>
    <mergeCell ref="L31:L34"/>
    <mergeCell ref="L35:L38"/>
    <mergeCell ref="L39:L42"/>
    <mergeCell ref="L43:L46"/>
    <mergeCell ref="L47:L50"/>
    <mergeCell ref="L51:L54"/>
    <mergeCell ref="L55:L58"/>
    <mergeCell ref="L59:L62"/>
    <mergeCell ref="L63:L66"/>
    <mergeCell ref="L67:L70"/>
    <mergeCell ref="L71:L74"/>
    <mergeCell ref="L75:L78"/>
    <mergeCell ref="L79:L82"/>
    <mergeCell ref="L83:L86"/>
    <mergeCell ref="L87:L90"/>
    <mergeCell ref="L91:L94"/>
    <mergeCell ref="L95:L98"/>
    <mergeCell ref="L99:L102"/>
    <mergeCell ref="L103:L106"/>
    <mergeCell ref="L107:L110"/>
    <mergeCell ref="L111:L114"/>
    <mergeCell ref="L115:L118"/>
    <mergeCell ref="L119:L122"/>
    <mergeCell ref="L123:L126"/>
    <mergeCell ref="L127:L130"/>
    <mergeCell ref="L131:L134"/>
    <mergeCell ref="L135:L138"/>
    <mergeCell ref="L139:L142"/>
    <mergeCell ref="L143:L146"/>
    <mergeCell ref="L147:L150"/>
    <mergeCell ref="L151:L154"/>
    <mergeCell ref="L155:L158"/>
    <mergeCell ref="L159:L162"/>
    <mergeCell ref="L163:L166"/>
    <mergeCell ref="L167:L170"/>
    <mergeCell ref="L171:L174"/>
    <mergeCell ref="L175:L178"/>
    <mergeCell ref="L179:L182"/>
    <mergeCell ref="L183:L186"/>
    <mergeCell ref="L187:L190"/>
    <mergeCell ref="L191:L194"/>
    <mergeCell ref="L195:L198"/>
    <mergeCell ref="L199:L202"/>
    <mergeCell ref="L203:L206"/>
    <mergeCell ref="L207:L210"/>
    <mergeCell ref="L211:L214"/>
    <mergeCell ref="L215:L218"/>
    <mergeCell ref="L219:L222"/>
    <mergeCell ref="L223:L226"/>
    <mergeCell ref="L227:L230"/>
    <mergeCell ref="L231:L234"/>
    <mergeCell ref="L235:L238"/>
    <mergeCell ref="L239:L242"/>
    <mergeCell ref="L243:L246"/>
    <mergeCell ref="L247:L250"/>
    <mergeCell ref="L251:L254"/>
    <mergeCell ref="M3:M6"/>
    <mergeCell ref="M7:M10"/>
    <mergeCell ref="M11:M14"/>
    <mergeCell ref="M15:M18"/>
    <mergeCell ref="M19:M22"/>
    <mergeCell ref="M23:M26"/>
    <mergeCell ref="M27:M30"/>
    <mergeCell ref="M31:M34"/>
    <mergeCell ref="M35:M38"/>
    <mergeCell ref="M39:M42"/>
    <mergeCell ref="M43:M46"/>
    <mergeCell ref="M47:M50"/>
    <mergeCell ref="M51:M54"/>
    <mergeCell ref="M55:M58"/>
    <mergeCell ref="M59:M62"/>
    <mergeCell ref="M63:M66"/>
    <mergeCell ref="M67:M70"/>
    <mergeCell ref="M71:M74"/>
    <mergeCell ref="M75:M78"/>
    <mergeCell ref="M79:M82"/>
    <mergeCell ref="M83:M86"/>
    <mergeCell ref="M87:M90"/>
    <mergeCell ref="M91:M94"/>
    <mergeCell ref="M95:M98"/>
    <mergeCell ref="M99:M102"/>
    <mergeCell ref="M103:M106"/>
    <mergeCell ref="M107:M110"/>
    <mergeCell ref="M111:M114"/>
    <mergeCell ref="M115:M118"/>
    <mergeCell ref="M119:M122"/>
    <mergeCell ref="M123:M126"/>
    <mergeCell ref="M127:M130"/>
    <mergeCell ref="M131:M134"/>
    <mergeCell ref="M135:M138"/>
    <mergeCell ref="M139:M142"/>
    <mergeCell ref="M143:M146"/>
    <mergeCell ref="M147:M150"/>
    <mergeCell ref="M151:M154"/>
    <mergeCell ref="M155:M158"/>
    <mergeCell ref="M159:M162"/>
    <mergeCell ref="M163:M166"/>
    <mergeCell ref="M167:M170"/>
    <mergeCell ref="M171:M174"/>
    <mergeCell ref="M175:M178"/>
    <mergeCell ref="M179:M182"/>
    <mergeCell ref="M183:M186"/>
    <mergeCell ref="M187:M190"/>
    <mergeCell ref="M191:M194"/>
    <mergeCell ref="M195:M198"/>
    <mergeCell ref="M199:M202"/>
    <mergeCell ref="M203:M206"/>
    <mergeCell ref="M207:M210"/>
    <mergeCell ref="M211:M214"/>
    <mergeCell ref="M215:M218"/>
    <mergeCell ref="M219:M222"/>
    <mergeCell ref="M223:M226"/>
    <mergeCell ref="M227:M230"/>
    <mergeCell ref="M231:M234"/>
    <mergeCell ref="M235:M238"/>
    <mergeCell ref="M239:M242"/>
    <mergeCell ref="M243:M246"/>
    <mergeCell ref="M247:M250"/>
    <mergeCell ref="M251:M254"/>
    <mergeCell ref="N3:N6"/>
    <mergeCell ref="N7:N10"/>
    <mergeCell ref="N11:N14"/>
    <mergeCell ref="N15:N18"/>
    <mergeCell ref="N19:N22"/>
    <mergeCell ref="N23:N26"/>
    <mergeCell ref="N27:N30"/>
    <mergeCell ref="N31:N34"/>
    <mergeCell ref="N35:N38"/>
    <mergeCell ref="N39:N42"/>
    <mergeCell ref="N43:N46"/>
    <mergeCell ref="N47:N50"/>
    <mergeCell ref="N51:N54"/>
    <mergeCell ref="N55:N58"/>
    <mergeCell ref="N59:N62"/>
    <mergeCell ref="N63:N66"/>
    <mergeCell ref="N67:N70"/>
    <mergeCell ref="N71:N74"/>
    <mergeCell ref="N75:N78"/>
    <mergeCell ref="N79:N82"/>
    <mergeCell ref="N83:N86"/>
    <mergeCell ref="N87:N90"/>
    <mergeCell ref="N91:N94"/>
    <mergeCell ref="N95:N98"/>
    <mergeCell ref="N99:N102"/>
    <mergeCell ref="N103:N106"/>
    <mergeCell ref="N107:N110"/>
    <mergeCell ref="N111:N114"/>
    <mergeCell ref="N115:N118"/>
    <mergeCell ref="N119:N122"/>
    <mergeCell ref="N123:N126"/>
    <mergeCell ref="N127:N130"/>
    <mergeCell ref="N131:N134"/>
    <mergeCell ref="N135:N138"/>
    <mergeCell ref="N139:N142"/>
    <mergeCell ref="N143:N146"/>
    <mergeCell ref="N147:N150"/>
    <mergeCell ref="N151:N154"/>
    <mergeCell ref="N155:N158"/>
    <mergeCell ref="N159:N162"/>
    <mergeCell ref="N163:N166"/>
    <mergeCell ref="N167:N170"/>
    <mergeCell ref="N171:N174"/>
    <mergeCell ref="N175:N178"/>
    <mergeCell ref="N179:N182"/>
    <mergeCell ref="N183:N186"/>
    <mergeCell ref="N187:N190"/>
    <mergeCell ref="N191:N194"/>
    <mergeCell ref="N195:N198"/>
    <mergeCell ref="N199:N202"/>
    <mergeCell ref="N203:N206"/>
    <mergeCell ref="N207:N210"/>
    <mergeCell ref="N211:N214"/>
    <mergeCell ref="N215:N218"/>
    <mergeCell ref="N219:N222"/>
    <mergeCell ref="N223:N226"/>
    <mergeCell ref="N227:N230"/>
    <mergeCell ref="N231:N234"/>
    <mergeCell ref="N235:N238"/>
    <mergeCell ref="N239:N242"/>
    <mergeCell ref="N243:N246"/>
    <mergeCell ref="N247:N250"/>
    <mergeCell ref="N251:N254"/>
    <mergeCell ref="O3:O6"/>
    <mergeCell ref="O7:O10"/>
    <mergeCell ref="O11:O14"/>
    <mergeCell ref="O15:O18"/>
    <mergeCell ref="O19:O22"/>
    <mergeCell ref="O23:O26"/>
    <mergeCell ref="O27:O30"/>
    <mergeCell ref="O31:O34"/>
    <mergeCell ref="O35:O38"/>
    <mergeCell ref="O39:O42"/>
    <mergeCell ref="O43:O46"/>
    <mergeCell ref="O47:O50"/>
    <mergeCell ref="O51:O54"/>
    <mergeCell ref="O55:O58"/>
    <mergeCell ref="O59:O62"/>
    <mergeCell ref="O63:O66"/>
    <mergeCell ref="O67:O70"/>
    <mergeCell ref="O71:O74"/>
    <mergeCell ref="O75:O78"/>
    <mergeCell ref="O79:O82"/>
    <mergeCell ref="O83:O86"/>
    <mergeCell ref="O87:O90"/>
    <mergeCell ref="O91:O94"/>
    <mergeCell ref="O95:O98"/>
    <mergeCell ref="O99:O102"/>
    <mergeCell ref="O103:O106"/>
    <mergeCell ref="O107:O110"/>
    <mergeCell ref="O111:O114"/>
    <mergeCell ref="O115:O118"/>
    <mergeCell ref="O119:O122"/>
    <mergeCell ref="O123:O126"/>
    <mergeCell ref="O127:O130"/>
    <mergeCell ref="O131:O134"/>
    <mergeCell ref="O135:O138"/>
    <mergeCell ref="O139:O142"/>
    <mergeCell ref="O143:O146"/>
    <mergeCell ref="O147:O150"/>
    <mergeCell ref="O151:O154"/>
    <mergeCell ref="O155:O158"/>
    <mergeCell ref="O159:O162"/>
    <mergeCell ref="O163:O166"/>
    <mergeCell ref="O167:O170"/>
    <mergeCell ref="O171:O174"/>
    <mergeCell ref="O175:O178"/>
    <mergeCell ref="O179:O182"/>
    <mergeCell ref="O183:O186"/>
    <mergeCell ref="O187:O190"/>
    <mergeCell ref="O191:O194"/>
    <mergeCell ref="O195:O198"/>
    <mergeCell ref="O199:O202"/>
    <mergeCell ref="O203:O206"/>
    <mergeCell ref="O207:O210"/>
    <mergeCell ref="O211:O214"/>
    <mergeCell ref="O215:O218"/>
    <mergeCell ref="O219:O222"/>
    <mergeCell ref="O223:O226"/>
    <mergeCell ref="O227:O230"/>
    <mergeCell ref="O231:O234"/>
    <mergeCell ref="O235:O238"/>
    <mergeCell ref="O239:O242"/>
    <mergeCell ref="O243:O246"/>
    <mergeCell ref="O247:O250"/>
    <mergeCell ref="O251:O254"/>
    <mergeCell ref="P3:P6"/>
    <mergeCell ref="P7:P10"/>
    <mergeCell ref="P11:P14"/>
    <mergeCell ref="P15:P18"/>
    <mergeCell ref="P19:P22"/>
    <mergeCell ref="P23:P26"/>
    <mergeCell ref="P27:P30"/>
    <mergeCell ref="P31:P34"/>
    <mergeCell ref="P35:P38"/>
    <mergeCell ref="P39:P42"/>
    <mergeCell ref="P43:P46"/>
    <mergeCell ref="P47:P50"/>
    <mergeCell ref="P51:P54"/>
    <mergeCell ref="P55:P58"/>
    <mergeCell ref="P59:P62"/>
    <mergeCell ref="P63:P66"/>
    <mergeCell ref="P67:P70"/>
    <mergeCell ref="P71:P74"/>
    <mergeCell ref="P75:P78"/>
    <mergeCell ref="P79:P82"/>
    <mergeCell ref="P83:P86"/>
    <mergeCell ref="P87:P90"/>
    <mergeCell ref="P91:P94"/>
    <mergeCell ref="P95:P98"/>
    <mergeCell ref="P99:P102"/>
    <mergeCell ref="P103:P106"/>
    <mergeCell ref="P107:P110"/>
    <mergeCell ref="P111:P114"/>
    <mergeCell ref="P115:P118"/>
    <mergeCell ref="P119:P122"/>
    <mergeCell ref="P123:P126"/>
    <mergeCell ref="P127:P130"/>
    <mergeCell ref="P131:P134"/>
    <mergeCell ref="P135:P138"/>
    <mergeCell ref="P139:P142"/>
    <mergeCell ref="P143:P146"/>
    <mergeCell ref="P147:P150"/>
    <mergeCell ref="P151:P154"/>
    <mergeCell ref="P155:P158"/>
    <mergeCell ref="P159:P162"/>
    <mergeCell ref="P163:P166"/>
    <mergeCell ref="P167:P170"/>
    <mergeCell ref="P171:P174"/>
    <mergeCell ref="P175:P178"/>
    <mergeCell ref="P179:P182"/>
    <mergeCell ref="P183:P186"/>
    <mergeCell ref="P187:P190"/>
    <mergeCell ref="P191:P194"/>
    <mergeCell ref="P195:P198"/>
    <mergeCell ref="P199:P202"/>
    <mergeCell ref="P203:P206"/>
    <mergeCell ref="P207:P210"/>
    <mergeCell ref="P211:P214"/>
    <mergeCell ref="P215:P218"/>
    <mergeCell ref="P219:P222"/>
    <mergeCell ref="P223:P226"/>
    <mergeCell ref="P227:P230"/>
    <mergeCell ref="P231:P234"/>
    <mergeCell ref="P235:P238"/>
    <mergeCell ref="P239:P242"/>
    <mergeCell ref="P243:P246"/>
    <mergeCell ref="P247:P250"/>
    <mergeCell ref="P251:P254"/>
    <mergeCell ref="Q3:Q6"/>
    <mergeCell ref="Q7:Q10"/>
    <mergeCell ref="Q11:Q14"/>
    <mergeCell ref="Q15:Q18"/>
    <mergeCell ref="Q19:Q22"/>
    <mergeCell ref="Q23:Q26"/>
    <mergeCell ref="Q27:Q30"/>
    <mergeCell ref="Q31:Q34"/>
    <mergeCell ref="Q35:Q38"/>
    <mergeCell ref="Q39:Q42"/>
    <mergeCell ref="Q43:Q46"/>
    <mergeCell ref="Q47:Q50"/>
    <mergeCell ref="Q51:Q54"/>
    <mergeCell ref="Q55:Q58"/>
    <mergeCell ref="Q59:Q62"/>
    <mergeCell ref="Q63:Q66"/>
    <mergeCell ref="Q67:Q70"/>
    <mergeCell ref="Q71:Q74"/>
    <mergeCell ref="Q75:Q78"/>
    <mergeCell ref="Q79:Q82"/>
    <mergeCell ref="Q83:Q86"/>
    <mergeCell ref="Q87:Q90"/>
    <mergeCell ref="Q91:Q94"/>
    <mergeCell ref="Q95:Q98"/>
    <mergeCell ref="Q99:Q102"/>
    <mergeCell ref="Q103:Q106"/>
    <mergeCell ref="Q107:Q110"/>
    <mergeCell ref="Q111:Q114"/>
    <mergeCell ref="Q115:Q118"/>
    <mergeCell ref="Q119:Q122"/>
    <mergeCell ref="Q123:Q126"/>
    <mergeCell ref="Q127:Q130"/>
    <mergeCell ref="Q131:Q134"/>
    <mergeCell ref="Q135:Q138"/>
    <mergeCell ref="Q139:Q142"/>
    <mergeCell ref="Q143:Q146"/>
    <mergeCell ref="Q147:Q150"/>
    <mergeCell ref="Q151:Q154"/>
    <mergeCell ref="Q155:Q158"/>
    <mergeCell ref="Q159:Q162"/>
    <mergeCell ref="Q163:Q166"/>
    <mergeCell ref="Q167:Q170"/>
    <mergeCell ref="Q171:Q174"/>
    <mergeCell ref="Q175:Q178"/>
    <mergeCell ref="Q179:Q182"/>
    <mergeCell ref="Q183:Q186"/>
    <mergeCell ref="Q187:Q190"/>
    <mergeCell ref="Q191:Q194"/>
    <mergeCell ref="Q195:Q198"/>
    <mergeCell ref="Q199:Q202"/>
    <mergeCell ref="Q203:Q206"/>
    <mergeCell ref="Q207:Q210"/>
    <mergeCell ref="Q211:Q214"/>
    <mergeCell ref="Q215:Q218"/>
    <mergeCell ref="Q219:Q222"/>
    <mergeCell ref="Q223:Q226"/>
    <mergeCell ref="Q227:Q230"/>
    <mergeCell ref="Q231:Q234"/>
    <mergeCell ref="Q235:Q238"/>
    <mergeCell ref="Q239:Q242"/>
    <mergeCell ref="Q243:Q246"/>
    <mergeCell ref="Q247:Q250"/>
    <mergeCell ref="Q251:Q254"/>
    <mergeCell ref="R3:R6"/>
    <mergeCell ref="R7:R10"/>
    <mergeCell ref="R11:R14"/>
    <mergeCell ref="R15:R18"/>
    <mergeCell ref="R19:R22"/>
    <mergeCell ref="R23:R26"/>
    <mergeCell ref="R27:R30"/>
    <mergeCell ref="R31:R34"/>
    <mergeCell ref="R35:R38"/>
    <mergeCell ref="R39:R42"/>
    <mergeCell ref="R43:R46"/>
    <mergeCell ref="R47:R50"/>
    <mergeCell ref="R51:R54"/>
    <mergeCell ref="R55:R58"/>
    <mergeCell ref="R59:R62"/>
    <mergeCell ref="R63:R66"/>
    <mergeCell ref="R67:R70"/>
    <mergeCell ref="R71:R74"/>
    <mergeCell ref="R75:R78"/>
    <mergeCell ref="R79:R82"/>
    <mergeCell ref="R83:R86"/>
    <mergeCell ref="R87:R90"/>
    <mergeCell ref="R91:R94"/>
    <mergeCell ref="R95:R98"/>
    <mergeCell ref="R99:R102"/>
    <mergeCell ref="R103:R106"/>
    <mergeCell ref="R107:R110"/>
    <mergeCell ref="R111:R114"/>
    <mergeCell ref="R115:R118"/>
    <mergeCell ref="R119:R122"/>
    <mergeCell ref="R123:R126"/>
    <mergeCell ref="R127:R130"/>
    <mergeCell ref="R131:R134"/>
    <mergeCell ref="R135:R138"/>
    <mergeCell ref="R139:R142"/>
    <mergeCell ref="R143:R146"/>
    <mergeCell ref="R147:R150"/>
    <mergeCell ref="R151:R154"/>
    <mergeCell ref="R155:R158"/>
    <mergeCell ref="R159:R162"/>
    <mergeCell ref="R163:R166"/>
    <mergeCell ref="R167:R170"/>
    <mergeCell ref="R171:R174"/>
    <mergeCell ref="R175:R178"/>
    <mergeCell ref="R179:R182"/>
    <mergeCell ref="R183:R186"/>
    <mergeCell ref="R187:R190"/>
    <mergeCell ref="R191:R194"/>
    <mergeCell ref="R195:R198"/>
    <mergeCell ref="R199:R202"/>
    <mergeCell ref="R203:R206"/>
    <mergeCell ref="R207:R210"/>
    <mergeCell ref="R211:R214"/>
    <mergeCell ref="R215:R218"/>
    <mergeCell ref="R219:R222"/>
    <mergeCell ref="R223:R226"/>
    <mergeCell ref="R227:R230"/>
    <mergeCell ref="R231:R234"/>
    <mergeCell ref="R235:R238"/>
    <mergeCell ref="R239:R242"/>
    <mergeCell ref="R243:R246"/>
    <mergeCell ref="R247:R250"/>
    <mergeCell ref="R251:R254"/>
    <mergeCell ref="S3:S6"/>
    <mergeCell ref="S7:S10"/>
    <mergeCell ref="S11:S14"/>
    <mergeCell ref="S15:S18"/>
    <mergeCell ref="S19:S22"/>
    <mergeCell ref="S23:S26"/>
    <mergeCell ref="S27:S30"/>
    <mergeCell ref="S31:S34"/>
    <mergeCell ref="S35:S38"/>
    <mergeCell ref="S39:S42"/>
    <mergeCell ref="S43:S46"/>
    <mergeCell ref="S47:S50"/>
    <mergeCell ref="S51:S54"/>
    <mergeCell ref="S55:S58"/>
    <mergeCell ref="S59:S62"/>
    <mergeCell ref="S63:S66"/>
    <mergeCell ref="S67:S70"/>
    <mergeCell ref="S71:S74"/>
    <mergeCell ref="S75:S78"/>
    <mergeCell ref="S79:S82"/>
    <mergeCell ref="S83:S86"/>
    <mergeCell ref="S87:S90"/>
    <mergeCell ref="S91:S94"/>
    <mergeCell ref="S95:S98"/>
    <mergeCell ref="S99:S102"/>
    <mergeCell ref="S103:S106"/>
    <mergeCell ref="S107:S110"/>
    <mergeCell ref="S111:S114"/>
    <mergeCell ref="S115:S118"/>
    <mergeCell ref="S119:S122"/>
    <mergeCell ref="S123:S126"/>
    <mergeCell ref="S127:S130"/>
    <mergeCell ref="S131:S134"/>
    <mergeCell ref="S135:S138"/>
    <mergeCell ref="S139:S142"/>
    <mergeCell ref="S143:S146"/>
    <mergeCell ref="S147:S150"/>
    <mergeCell ref="S151:S154"/>
    <mergeCell ref="S155:S158"/>
    <mergeCell ref="S159:S162"/>
    <mergeCell ref="S163:S166"/>
    <mergeCell ref="S167:S170"/>
    <mergeCell ref="S171:S174"/>
    <mergeCell ref="S175:S178"/>
    <mergeCell ref="S179:S182"/>
    <mergeCell ref="S183:S186"/>
    <mergeCell ref="S187:S190"/>
    <mergeCell ref="S191:S194"/>
    <mergeCell ref="S195:S198"/>
    <mergeCell ref="S199:S202"/>
    <mergeCell ref="S203:S206"/>
    <mergeCell ref="S207:S210"/>
    <mergeCell ref="S211:S214"/>
    <mergeCell ref="S215:S218"/>
    <mergeCell ref="S219:S222"/>
    <mergeCell ref="S223:S226"/>
    <mergeCell ref="S227:S230"/>
    <mergeCell ref="S231:S234"/>
    <mergeCell ref="S235:S238"/>
    <mergeCell ref="S239:S242"/>
    <mergeCell ref="S243:S246"/>
    <mergeCell ref="S247:S250"/>
    <mergeCell ref="S251:S254"/>
    <mergeCell ref="T3:T6"/>
    <mergeCell ref="T7:T10"/>
    <mergeCell ref="T11:T14"/>
    <mergeCell ref="T15:T18"/>
    <mergeCell ref="T19:T22"/>
    <mergeCell ref="T23:T26"/>
    <mergeCell ref="T27:T30"/>
    <mergeCell ref="T31:T34"/>
    <mergeCell ref="T35:T38"/>
    <mergeCell ref="T39:T42"/>
    <mergeCell ref="T43:T46"/>
    <mergeCell ref="T47:T50"/>
    <mergeCell ref="T51:T54"/>
    <mergeCell ref="T55:T58"/>
    <mergeCell ref="T59:T62"/>
    <mergeCell ref="T63:T66"/>
    <mergeCell ref="T67:T70"/>
    <mergeCell ref="T71:T74"/>
    <mergeCell ref="T75:T78"/>
    <mergeCell ref="T79:T82"/>
    <mergeCell ref="T83:T86"/>
    <mergeCell ref="T87:T90"/>
    <mergeCell ref="T91:T94"/>
    <mergeCell ref="T95:T98"/>
    <mergeCell ref="T99:T102"/>
    <mergeCell ref="T103:T106"/>
    <mergeCell ref="T107:T110"/>
    <mergeCell ref="T111:T114"/>
    <mergeCell ref="T115:T118"/>
    <mergeCell ref="T119:T122"/>
    <mergeCell ref="T123:T126"/>
    <mergeCell ref="T127:T130"/>
    <mergeCell ref="T131:T134"/>
    <mergeCell ref="T135:T138"/>
    <mergeCell ref="T139:T142"/>
    <mergeCell ref="T143:T146"/>
    <mergeCell ref="T147:T150"/>
    <mergeCell ref="T151:T154"/>
    <mergeCell ref="T155:T158"/>
    <mergeCell ref="T159:T162"/>
    <mergeCell ref="T163:T166"/>
    <mergeCell ref="T167:T170"/>
    <mergeCell ref="T171:T174"/>
    <mergeCell ref="T175:T178"/>
    <mergeCell ref="T179:T182"/>
    <mergeCell ref="T183:T186"/>
    <mergeCell ref="T187:T190"/>
    <mergeCell ref="T191:T194"/>
    <mergeCell ref="T195:T198"/>
    <mergeCell ref="T199:T202"/>
    <mergeCell ref="T203:T206"/>
    <mergeCell ref="T207:T210"/>
    <mergeCell ref="T211:T214"/>
    <mergeCell ref="T215:T218"/>
    <mergeCell ref="T219:T222"/>
    <mergeCell ref="T223:T226"/>
    <mergeCell ref="T227:T230"/>
    <mergeCell ref="T231:T234"/>
    <mergeCell ref="T235:T238"/>
    <mergeCell ref="T239:T242"/>
    <mergeCell ref="T243:T246"/>
    <mergeCell ref="T247:T250"/>
    <mergeCell ref="T251:T254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2025年强旺秋新建商品住房购房备案人员补贴测算统计表40%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就让心吹吹风</cp:lastModifiedBy>
  <dcterms:created xsi:type="dcterms:W3CDTF">2026-07-24T08:36:00Z</dcterms:created>
  <dcterms:modified xsi:type="dcterms:W3CDTF">2026-07-25T08:48:11Z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ED6F5700F48F4D86A25507AC1D4F046D_13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